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ПП-1" sheetId="1" r:id="rId1"/>
    <sheet name="ГПП-2 " sheetId="2" r:id="rId2"/>
    <sheet name="ЦЭС" sheetId="3" r:id="rId3"/>
    <sheet name="ЭлСталь" sheetId="4" r:id="rId4"/>
    <sheet name="АЧР1" sheetId="5" r:id="rId5"/>
    <sheet name="АЧР2" sheetId="6" r:id="rId6"/>
    <sheet name="ПС ГПП-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L55" authorId="0">
      <text>
        <r>
          <rPr>
            <b/>
            <sz val="8"/>
            <rFont val="Tahoma"/>
            <family val="0"/>
          </rPr>
          <t>включено ФКУ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H39" authorId="0">
      <text>
        <r>
          <rPr>
            <b/>
            <sz val="8"/>
            <rFont val="Tahoma"/>
            <family val="0"/>
          </rPr>
          <t xml:space="preserve">4 тр-ра ГПП1+2 тр-ра ГПП2+ЭлСталь
</t>
        </r>
      </text>
    </comment>
  </commentList>
</comments>
</file>

<file path=xl/sharedStrings.xml><?xml version="1.0" encoding="utf-8"?>
<sst xmlns="http://schemas.openxmlformats.org/spreadsheetml/2006/main" count="1009" uniqueCount="290">
  <si>
    <t>ПС 18-1</t>
  </si>
  <si>
    <t>А</t>
  </si>
  <si>
    <t>ТСН-2 1000 кВА</t>
  </si>
  <si>
    <t>ПС14-1</t>
  </si>
  <si>
    <t>ПС 5-1</t>
  </si>
  <si>
    <t>ТСН-1 1800 кВА</t>
  </si>
  <si>
    <t>ТСН-3 1000 кВА</t>
  </si>
  <si>
    <t>ТСН-4 1000 кВА</t>
  </si>
  <si>
    <t>Генератор №1</t>
  </si>
  <si>
    <t>Генератор №2</t>
  </si>
  <si>
    <t>Генератор №3</t>
  </si>
  <si>
    <t>ПС 18-2</t>
  </si>
  <si>
    <t>ЦЭС-4</t>
  </si>
  <si>
    <t>Т/компрессор №5</t>
  </si>
  <si>
    <t>Насос 11</t>
  </si>
  <si>
    <t>ЦЭС-3</t>
  </si>
  <si>
    <t>Т/компрессор №6</t>
  </si>
  <si>
    <t>ЦЭС-6</t>
  </si>
  <si>
    <t>ПС №5-2</t>
  </si>
  <si>
    <t>ЦЭС-2</t>
  </si>
  <si>
    <t>Воздуходувка №11</t>
  </si>
  <si>
    <t>ЦЭС-1</t>
  </si>
  <si>
    <t>Тр-р №1 320 кВА</t>
  </si>
  <si>
    <t>Тр-р №2 320 кВА</t>
  </si>
  <si>
    <t>Т/компрессор №7</t>
  </si>
  <si>
    <t>ЦЭС-5</t>
  </si>
  <si>
    <t>Воздуходувка №10</t>
  </si>
  <si>
    <t>Воздуходувка №9</t>
  </si>
  <si>
    <t>Т/компрессор №4</t>
  </si>
  <si>
    <t>ПС14-2</t>
  </si>
  <si>
    <t>Воздуходувка №12</t>
  </si>
  <si>
    <t>Воздуходувка №13</t>
  </si>
  <si>
    <t>Т/компрессор №3</t>
  </si>
  <si>
    <t>Т/компрессор №1</t>
  </si>
  <si>
    <t>Насос №18</t>
  </si>
  <si>
    <t>ЦЭС Метзавод</t>
  </si>
  <si>
    <t>Итого по ген-рам</t>
  </si>
  <si>
    <t>4 час</t>
  </si>
  <si>
    <t>Напр.</t>
  </si>
  <si>
    <t>Ток</t>
  </si>
  <si>
    <t>акт.</t>
  </si>
  <si>
    <t>реакт.</t>
  </si>
  <si>
    <t>кВ</t>
  </si>
  <si>
    <t>МВАр</t>
  </si>
  <si>
    <t>МВт</t>
  </si>
  <si>
    <t>10 час</t>
  </si>
  <si>
    <t>По генераторам</t>
  </si>
  <si>
    <t>Итого по ТСН</t>
  </si>
  <si>
    <t>По тр-рам и ф. СН</t>
  </si>
  <si>
    <t>Нагрузка потреб. без СН по 1с.</t>
  </si>
  <si>
    <t>Нагрузка потреб. без СН по 2с.</t>
  </si>
  <si>
    <t>Нагрузка потреб. без СН по 3с.</t>
  </si>
  <si>
    <t>Нагрузка потреб. без СН по 4с.</t>
  </si>
  <si>
    <t>Итого по секциям</t>
  </si>
  <si>
    <t>Напр. По секц. (без СН)</t>
  </si>
  <si>
    <t>Установки по АЧР</t>
  </si>
  <si>
    <t>Уст.АЧР1</t>
  </si>
  <si>
    <t>Уст.АЧР2</t>
  </si>
  <si>
    <t>Гц</t>
  </si>
  <si>
    <t>сек</t>
  </si>
  <si>
    <t>4 час.</t>
  </si>
  <si>
    <t>10час.</t>
  </si>
  <si>
    <t>Замеряется</t>
  </si>
  <si>
    <t>По ЛЭП и фидерам 6 кВ</t>
  </si>
  <si>
    <t>1с</t>
  </si>
  <si>
    <t>2с</t>
  </si>
  <si>
    <t>3с/4с</t>
  </si>
  <si>
    <t>Напряжение на шинах 6 кВ</t>
  </si>
  <si>
    <t>Замер провел:</t>
  </si>
  <si>
    <t>Дата замера</t>
  </si>
  <si>
    <t>Положение анцапф</t>
  </si>
  <si>
    <t>Тр-р №1 31,5 МВА</t>
  </si>
  <si>
    <t>110 кВ</t>
  </si>
  <si>
    <t>6 кВ</t>
  </si>
  <si>
    <t>РПН</t>
  </si>
  <si>
    <t>Тр-р №2 31,5 МВА</t>
  </si>
  <si>
    <t>Тр-р №3 40 МВА</t>
  </si>
  <si>
    <t>35 кВ</t>
  </si>
  <si>
    <t>Фидера 6 кВ</t>
  </si>
  <si>
    <t>Уст. АЧР</t>
  </si>
  <si>
    <t>Уст. ЧАПВ</t>
  </si>
  <si>
    <t>сек.</t>
  </si>
  <si>
    <t>1 с</t>
  </si>
  <si>
    <t>2 с</t>
  </si>
  <si>
    <t>3 с</t>
  </si>
  <si>
    <t>яч. 6        Груп. реактор №1</t>
  </si>
  <si>
    <t>яч. 1-3     ПС 11-1</t>
  </si>
  <si>
    <t>яч. 5-7     ПС 2-1</t>
  </si>
  <si>
    <t>яч. 8        ПС 23-1</t>
  </si>
  <si>
    <t>яч. 21      ПС 21-1</t>
  </si>
  <si>
    <t>яч.9-11   ЦЭС-1</t>
  </si>
  <si>
    <t>яч. 12-14  ПС 4-1</t>
  </si>
  <si>
    <t>яч. 13-15  ПС 3-1</t>
  </si>
  <si>
    <t>яч. 17-19  Мех.завод №4</t>
  </si>
  <si>
    <t>яч.20        ТСН-1</t>
  </si>
  <si>
    <t>яч.21-23   ЦЭС-4</t>
  </si>
  <si>
    <t>яч.25-27   ЦЭС-2</t>
  </si>
  <si>
    <t>яч. 29-31   ПС 49-2</t>
  </si>
  <si>
    <t>яч. 36      Мех.завод №3</t>
  </si>
  <si>
    <t>яч.30          ТСН-2</t>
  </si>
  <si>
    <t>яч.33-35     ПС 6-2</t>
  </si>
  <si>
    <t>яч. 37-39   ПС 3-2</t>
  </si>
  <si>
    <t>яч. 38        ПС 23-2</t>
  </si>
  <si>
    <t>яч. 40        ПС 21-2</t>
  </si>
  <si>
    <t>яч. 41-43   ПС 12-2</t>
  </si>
  <si>
    <t>яч. 44-42   ПС 8-2</t>
  </si>
  <si>
    <t>яч. 44        Груп. реактор №2</t>
  </si>
  <si>
    <t>яч. 45-47   ПС 11-2</t>
  </si>
  <si>
    <t>яч. 46-48   ПС 4-2</t>
  </si>
  <si>
    <t>яч.49-51   ЦЭС-3</t>
  </si>
  <si>
    <t>яч. 53-55   ПС 6-1</t>
  </si>
  <si>
    <t>яч. 57-59   ПС №1 Город</t>
  </si>
  <si>
    <t>яч. 61-63   Эл.печь (ДСП-10)</t>
  </si>
  <si>
    <t>яч. 65-67   ПС №49-1</t>
  </si>
  <si>
    <t>яч. 69-71   ПС №17-3</t>
  </si>
  <si>
    <t>яч. 70-72    Мех.завод №1</t>
  </si>
  <si>
    <t>яч. 66-68    Мех.завод №5</t>
  </si>
  <si>
    <t>Фидера 35 кВ</t>
  </si>
  <si>
    <t>Печь-ковш</t>
  </si>
  <si>
    <t>Т3  35 кВ</t>
  </si>
  <si>
    <t>Т2   6 кВ</t>
  </si>
  <si>
    <t>Т1   6 кВ</t>
  </si>
  <si>
    <t>Т3  6 кВ</t>
  </si>
  <si>
    <r>
      <t>COS</t>
    </r>
    <r>
      <rPr>
        <b/>
        <sz val="10"/>
        <rFont val="Arial Cyr"/>
        <family val="0"/>
      </rPr>
      <t>φ</t>
    </r>
    <r>
      <rPr>
        <b/>
        <sz val="10"/>
        <rFont val="Times New Roman"/>
        <family val="1"/>
      </rPr>
      <t xml:space="preserve"> =</t>
    </r>
  </si>
  <si>
    <t xml:space="preserve">ПОДСТАНЦИЯ </t>
  </si>
  <si>
    <t>ГПП-1</t>
  </si>
  <si>
    <t>ПС 3-2</t>
  </si>
  <si>
    <t>ПС 12-2</t>
  </si>
  <si>
    <t>ПС 4-1</t>
  </si>
  <si>
    <t>ПС 4-2</t>
  </si>
  <si>
    <t>СОАЧР</t>
  </si>
  <si>
    <t>Напряжение на шинах 35 кВ</t>
  </si>
  <si>
    <t>1 секция</t>
  </si>
  <si>
    <t>2 секция</t>
  </si>
  <si>
    <t>3 секция</t>
  </si>
  <si>
    <t>Замеры произвел:</t>
  </si>
  <si>
    <t>ГПП-2</t>
  </si>
  <si>
    <t>Тр-р №1 10 МВА</t>
  </si>
  <si>
    <t>Тр-р №2 10 МВА</t>
  </si>
  <si>
    <t>яч. 1        ТСН-1</t>
  </si>
  <si>
    <t>яч. 4        ПС № 26,27-1,28</t>
  </si>
  <si>
    <t>яч. 5        ПС 29-1</t>
  </si>
  <si>
    <t>яч. 6        ВЧ-1</t>
  </si>
  <si>
    <t>яч. 23      ЦЭС-5</t>
  </si>
  <si>
    <t>яч.24       ПС 17-1</t>
  </si>
  <si>
    <t>яч. 25      ПС 30-1</t>
  </si>
  <si>
    <t>яч. 27      ПС 53-1</t>
  </si>
  <si>
    <t>яч. 28      ПП Сосьва собст.нужды</t>
  </si>
  <si>
    <t>яч.29      ТПЧ-1</t>
  </si>
  <si>
    <t>Итого по 1 с.</t>
  </si>
  <si>
    <t>яч. 10      ПС 36-2</t>
  </si>
  <si>
    <t>яч.12       ПС 29-2</t>
  </si>
  <si>
    <t>яч. 14      ТСН-2</t>
  </si>
  <si>
    <t>яч. 16      ПС 17-2</t>
  </si>
  <si>
    <t>яч.11       ПС №26,27-2</t>
  </si>
  <si>
    <t>яч. 17      ВЧ-2, ОПЧ-2</t>
  </si>
  <si>
    <t>яч. 18     ПС 20-2</t>
  </si>
  <si>
    <t>яч. 19     ПС 30-2</t>
  </si>
  <si>
    <t>яч. 21     ПС 53-2</t>
  </si>
  <si>
    <t>Итого по 2 с.</t>
  </si>
  <si>
    <t>Т1/ Т2   6 кВ</t>
  </si>
  <si>
    <t>II</t>
  </si>
  <si>
    <t>VII</t>
  </si>
  <si>
    <t>III</t>
  </si>
  <si>
    <t>IV</t>
  </si>
  <si>
    <t>подстанция</t>
  </si>
  <si>
    <t>Электросталь</t>
  </si>
  <si>
    <t>10 час.</t>
  </si>
  <si>
    <t>ток</t>
  </si>
  <si>
    <t>акт</t>
  </si>
  <si>
    <t>реакт</t>
  </si>
  <si>
    <t>Мвар</t>
  </si>
  <si>
    <t>Т 100 МВА</t>
  </si>
  <si>
    <t>220 кВ</t>
  </si>
  <si>
    <t>ГЦ</t>
  </si>
  <si>
    <t>СТК1 (яч. № 3)</t>
  </si>
  <si>
    <t>СТК2 (яч. № 4)</t>
  </si>
  <si>
    <t>ДГР (яч. № 5)</t>
  </si>
  <si>
    <t>ДСП-80 (яч. № 6)</t>
  </si>
  <si>
    <t>Cos φ =</t>
  </si>
  <si>
    <t>4. ЭЛ.СТАЛЬ</t>
  </si>
  <si>
    <t>v</t>
  </si>
  <si>
    <t>SMZBLANK,XLS</t>
  </si>
  <si>
    <t>Контрольный замер нагрузок, отключаемых от АЧР, на подстанциях</t>
  </si>
  <si>
    <t>Наименование подстанций</t>
  </si>
  <si>
    <t>Наименование отключаемых фидеров</t>
  </si>
  <si>
    <t>Уставки АЧР-1</t>
  </si>
  <si>
    <t>Уставки АЧР-2</t>
  </si>
  <si>
    <t>Уставки ЧАПВ</t>
  </si>
  <si>
    <t>Отключаемая нагрузка</t>
  </si>
  <si>
    <t>4 часа</t>
  </si>
  <si>
    <t>Р, МВт</t>
  </si>
  <si>
    <t>Гр. реактор №2</t>
  </si>
  <si>
    <t>110/6 кВ</t>
  </si>
  <si>
    <t>Мех. з-д №1</t>
  </si>
  <si>
    <t>Мех. з-д №2</t>
  </si>
  <si>
    <t>-</t>
  </si>
  <si>
    <t>Мех. з-д №4</t>
  </si>
  <si>
    <t>Мех. з-д №5</t>
  </si>
  <si>
    <t>ПС №1 "Город"</t>
  </si>
  <si>
    <t>Эл. печь</t>
  </si>
  <si>
    <t>П/ст. № 6-1</t>
  </si>
  <si>
    <t>Итого:</t>
  </si>
  <si>
    <t>П/ст. № 3-2</t>
  </si>
  <si>
    <t>П/ст № 12-2</t>
  </si>
  <si>
    <t>П/ст. № 4-1</t>
  </si>
  <si>
    <t>П/ст. № 4-2</t>
  </si>
  <si>
    <t>П/ст № 20-2</t>
  </si>
  <si>
    <t>35/6 кВ</t>
  </si>
  <si>
    <t>П/ст № 29-1</t>
  </si>
  <si>
    <t>П/ст № 29-2</t>
  </si>
  <si>
    <t>П/ст № 26, 27-2</t>
  </si>
  <si>
    <t>В/ч агрегат № 1</t>
  </si>
  <si>
    <t>В/ч агрегат № 2</t>
  </si>
  <si>
    <t>ТПЧ</t>
  </si>
  <si>
    <t>П/ст № 30-1</t>
  </si>
  <si>
    <t>П/ст № 30-2</t>
  </si>
  <si>
    <t>П/ст № 53-1</t>
  </si>
  <si>
    <t>П/ст № 53-2</t>
  </si>
  <si>
    <t>_________________________(роспись)</t>
  </si>
  <si>
    <r>
      <t>Исполнитель</t>
    </r>
    <r>
      <rPr>
        <u val="single"/>
        <sz val="10"/>
        <rFont val="Arial Cyr"/>
        <family val="0"/>
      </rPr>
      <t xml:space="preserve">      Волошина С.Н.                  </t>
    </r>
  </si>
  <si>
    <r>
      <t>тел.</t>
    </r>
    <r>
      <rPr>
        <u val="single"/>
        <sz val="10"/>
        <rFont val="Arial Cyr"/>
        <family val="0"/>
      </rPr>
      <t xml:space="preserve">   5-39-93         </t>
    </r>
  </si>
  <si>
    <t>АФ/СЭС/ОДС/ф.13/р.1</t>
  </si>
  <si>
    <t>П/ст. № 4</t>
  </si>
  <si>
    <t>В/ч агрегат № 3</t>
  </si>
  <si>
    <t>6/0,4 кВ</t>
  </si>
  <si>
    <t>В/ч агрегат № 5</t>
  </si>
  <si>
    <t>В/ч агрегат № 6</t>
  </si>
  <si>
    <t>В/ч агрегат № 7</t>
  </si>
  <si>
    <t>В/ч агрегат № 8</t>
  </si>
  <si>
    <t>ТПЧ-1</t>
  </si>
  <si>
    <t>ТПЧ-2</t>
  </si>
  <si>
    <t>КТЭ-1, 2</t>
  </si>
  <si>
    <t>Общая потребляемая мощность предприятия (с субабонентами) на 9 час.</t>
  </si>
  <si>
    <t>Типы используемых реле частоты и количество комплектов АЧР__________________________________________________________________</t>
  </si>
  <si>
    <t>Типы используемых реле частоты и количество комплектов АЧР_____________________________________________________________________</t>
  </si>
  <si>
    <t xml:space="preserve">                ЦЭС-6</t>
  </si>
  <si>
    <t>откл.</t>
  </si>
  <si>
    <t>ПС ГПП-1</t>
  </si>
  <si>
    <t>Время</t>
  </si>
  <si>
    <t>Мех.завод №1</t>
  </si>
  <si>
    <t>Мех.завод №2</t>
  </si>
  <si>
    <t>Мех.завод №3</t>
  </si>
  <si>
    <t>Мех.завод №5</t>
  </si>
  <si>
    <t>яч.31      ПС 36-1</t>
  </si>
  <si>
    <t>Волошина С.Н. т. 5-39-93</t>
  </si>
  <si>
    <r>
      <t xml:space="preserve">Замер произвел: </t>
    </r>
    <r>
      <rPr>
        <u val="single"/>
        <sz val="12"/>
        <rFont val="Arial Cyr"/>
        <family val="0"/>
      </rPr>
      <t xml:space="preserve">Волошина С.Н. т.5-39-93                                                  </t>
    </r>
  </si>
  <si>
    <t>Исп. Волошина С.Н.</t>
  </si>
  <si>
    <t>т. 5-39-93</t>
  </si>
  <si>
    <t>V</t>
  </si>
  <si>
    <t>I</t>
  </si>
  <si>
    <r>
      <t>Главный энергетик</t>
    </r>
    <r>
      <rPr>
        <u val="single"/>
        <sz val="10"/>
        <rFont val="Arial Cyr"/>
        <family val="0"/>
      </rPr>
      <t xml:space="preserve">              Орлов А.В.                              </t>
    </r>
    <r>
      <rPr>
        <sz val="10"/>
        <rFont val="Arial"/>
        <family val="0"/>
      </rPr>
      <t>(Ф.И.О.)</t>
    </r>
  </si>
  <si>
    <t>напр</t>
  </si>
  <si>
    <t>косинус</t>
  </si>
  <si>
    <t>косинус в кв.</t>
  </si>
  <si>
    <t>яч. 2-4    Мех.завод №2</t>
  </si>
  <si>
    <t>сумма</t>
  </si>
  <si>
    <t>8-2</t>
  </si>
  <si>
    <t>23-2</t>
  </si>
  <si>
    <t>21-2</t>
  </si>
  <si>
    <t>мех.завод 3</t>
  </si>
  <si>
    <t>Тр-р 1</t>
  </si>
  <si>
    <t>Тр-р 2</t>
  </si>
  <si>
    <t>Тр-р 3</t>
  </si>
  <si>
    <t>Тр-р 3 35кВ</t>
  </si>
  <si>
    <t>Пс ЭлС</t>
  </si>
  <si>
    <t xml:space="preserve"> </t>
  </si>
  <si>
    <t xml:space="preserve">                   </t>
  </si>
  <si>
    <t>19.12.2012г.</t>
  </si>
  <si>
    <t>ОАО "Серовский Металлургический завод им. А.К.Серова" за 19 ДЕКАБРЯ 2012 г.</t>
  </si>
  <si>
    <t>19.12.12  1:00</t>
  </si>
  <si>
    <t>18 час.</t>
  </si>
  <si>
    <t>20 час.</t>
  </si>
  <si>
    <t>18 час</t>
  </si>
  <si>
    <t>20 час</t>
  </si>
  <si>
    <t>0.959 / 0.860</t>
  </si>
  <si>
    <t>6.47           6.1          6.21/6.19</t>
  </si>
  <si>
    <t>0.965 / 0.839</t>
  </si>
  <si>
    <t>6.44            6.01        6.35/6.16</t>
  </si>
  <si>
    <t>Т 2 6 кВ ГПП-1</t>
  </si>
  <si>
    <t>Т 3 6 кВ ГПП-1</t>
  </si>
  <si>
    <t>Т3 35 кВ ГПП-1</t>
  </si>
  <si>
    <t>Т 1 6 кВ ГПП-2</t>
  </si>
  <si>
    <t>Т 2 6 кВ ГПП-2</t>
  </si>
  <si>
    <t>Т 1 6 кВ ГПП-1</t>
  </si>
  <si>
    <t>ЭлСталь</t>
  </si>
  <si>
    <t>0.958 / 0.880</t>
  </si>
  <si>
    <t>6.42             6.05      6.19/6.21</t>
  </si>
  <si>
    <t>6.45            6.1         6.32/6.27</t>
  </si>
  <si>
    <t>0.959 / 0.856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</si>
</sst>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"/>
    <numFmt numFmtId="179" formatCode="0.0"/>
    <numFmt numFmtId="180" formatCode="0.000000"/>
    <numFmt numFmtId="181" formatCode="_(* #,##0.000_);_(* \(#,##0.000\);_(* &quot;-&quot;??_);_(@_)"/>
  </numFmts>
  <fonts count="3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b/>
      <sz val="13"/>
      <name val="Arial Cyr"/>
      <family val="0"/>
    </font>
    <font>
      <u val="single"/>
      <sz val="10"/>
      <name val="Arial Cyr"/>
      <family val="0"/>
    </font>
    <font>
      <sz val="20"/>
      <name val="Arial Cyr"/>
      <family val="0"/>
    </font>
    <font>
      <sz val="14"/>
      <name val="Arial Cyr"/>
      <family val="0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8"/>
      <name val="Arial Cyr"/>
      <family val="2"/>
    </font>
    <font>
      <sz val="10"/>
      <color indexed="9"/>
      <name val="Times New Roman"/>
      <family val="1"/>
    </font>
    <font>
      <u val="single"/>
      <sz val="12"/>
      <name val="Arial Cyr"/>
      <family val="0"/>
    </font>
    <font>
      <sz val="10"/>
      <color indexed="9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8"/>
      <name val="Arial Cyr"/>
      <family val="0"/>
    </font>
    <font>
      <sz val="10"/>
      <color indexed="15"/>
      <name val="Times New Roman"/>
      <family val="1"/>
    </font>
    <font>
      <b/>
      <sz val="8"/>
      <name val="Tahoma"/>
      <family val="0"/>
    </font>
    <font>
      <sz val="10"/>
      <color indexed="9"/>
      <name val="Arial Cyr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medium"/>
      <top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" xfId="0" applyFont="1" applyBorder="1" applyAlignment="1">
      <alignment/>
    </xf>
    <xf numFmtId="177" fontId="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177" fontId="16" fillId="0" borderId="0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4" xfId="0" applyFont="1" applyBorder="1" applyAlignment="1">
      <alignment/>
    </xf>
    <xf numFmtId="49" fontId="3" fillId="0" borderId="0" xfId="0" applyNumberFormat="1" applyFont="1" applyAlignment="1">
      <alignment/>
    </xf>
    <xf numFmtId="0" fontId="21" fillId="0" borderId="29" xfId="0" applyFont="1" applyBorder="1" applyAlignment="1">
      <alignment/>
    </xf>
    <xf numFmtId="0" fontId="3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1" fillId="0" borderId="21" xfId="0" applyFont="1" applyBorder="1" applyAlignment="1">
      <alignment/>
    </xf>
    <xf numFmtId="0" fontId="21" fillId="0" borderId="26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3" fillId="0" borderId="16" xfId="0" applyFont="1" applyBorder="1" applyAlignment="1">
      <alignment wrapText="1"/>
    </xf>
    <xf numFmtId="0" fontId="5" fillId="0" borderId="1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177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" fillId="0" borderId="2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16" fontId="0" fillId="0" borderId="0" xfId="0" applyNumberFormat="1" applyAlignment="1">
      <alignment/>
    </xf>
    <xf numFmtId="0" fontId="24" fillId="0" borderId="0" xfId="0" applyFont="1" applyFill="1" applyAlignment="1">
      <alignment/>
    </xf>
    <xf numFmtId="177" fontId="24" fillId="0" borderId="0" xfId="0" applyNumberFormat="1" applyFont="1" applyFill="1" applyAlignment="1">
      <alignment/>
    </xf>
    <xf numFmtId="0" fontId="3" fillId="0" borderId="24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center"/>
    </xf>
    <xf numFmtId="49" fontId="26" fillId="0" borderId="0" xfId="0" applyNumberFormat="1" applyFont="1" applyAlignment="1">
      <alignment/>
    </xf>
    <xf numFmtId="20" fontId="26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20" fontId="0" fillId="0" borderId="36" xfId="0" applyNumberFormat="1" applyFill="1" applyBorder="1" applyAlignment="1">
      <alignment horizontal="center"/>
    </xf>
    <xf numFmtId="20" fontId="0" fillId="0" borderId="37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49" fontId="0" fillId="0" borderId="38" xfId="0" applyNumberForma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1" fontId="24" fillId="0" borderId="0" xfId="0" applyNumberFormat="1" applyFont="1" applyFill="1" applyBorder="1" applyAlignment="1">
      <alignment/>
    </xf>
    <xf numFmtId="0" fontId="3" fillId="0" borderId="15" xfId="0" applyFont="1" applyBorder="1" applyAlignment="1">
      <alignment vertical="center"/>
    </xf>
    <xf numFmtId="0" fontId="21" fillId="0" borderId="17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18" xfId="0" applyFont="1" applyBorder="1" applyAlignment="1">
      <alignment/>
    </xf>
    <xf numFmtId="177" fontId="21" fillId="0" borderId="1" xfId="0" applyNumberFormat="1" applyFont="1" applyBorder="1" applyAlignment="1">
      <alignment/>
    </xf>
    <xf numFmtId="177" fontId="21" fillId="0" borderId="4" xfId="0" applyNumberFormat="1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27" fillId="0" borderId="11" xfId="0" applyNumberFormat="1" applyFont="1" applyBorder="1" applyAlignment="1">
      <alignment horizontal="center"/>
    </xf>
    <xf numFmtId="177" fontId="21" fillId="0" borderId="12" xfId="0" applyNumberFormat="1" applyFont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6" xfId="0" applyFont="1" applyBorder="1" applyAlignment="1">
      <alignment/>
    </xf>
    <xf numFmtId="0" fontId="21" fillId="0" borderId="7" xfId="0" applyFont="1" applyBorder="1" applyAlignment="1">
      <alignment/>
    </xf>
    <xf numFmtId="0" fontId="21" fillId="0" borderId="39" xfId="0" applyFont="1" applyBorder="1" applyAlignment="1">
      <alignment/>
    </xf>
    <xf numFmtId="177" fontId="21" fillId="0" borderId="18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3" xfId="0" applyFont="1" applyBorder="1" applyAlignment="1">
      <alignment/>
    </xf>
    <xf numFmtId="177" fontId="21" fillId="0" borderId="3" xfId="0" applyNumberFormat="1" applyFont="1" applyBorder="1" applyAlignment="1">
      <alignment/>
    </xf>
    <xf numFmtId="0" fontId="21" fillId="0" borderId="40" xfId="0" applyFont="1" applyBorder="1" applyAlignment="1">
      <alignment/>
    </xf>
    <xf numFmtId="2" fontId="21" fillId="0" borderId="17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177" fontId="21" fillId="0" borderId="7" xfId="0" applyNumberFormat="1" applyFont="1" applyBorder="1" applyAlignment="1">
      <alignment/>
    </xf>
    <xf numFmtId="177" fontId="21" fillId="0" borderId="6" xfId="0" applyNumberFormat="1" applyFont="1" applyBorder="1" applyAlignment="1">
      <alignment/>
    </xf>
    <xf numFmtId="177" fontId="21" fillId="0" borderId="17" xfId="0" applyNumberFormat="1" applyFont="1" applyBorder="1" applyAlignment="1">
      <alignment/>
    </xf>
    <xf numFmtId="177" fontId="21" fillId="0" borderId="21" xfId="0" applyNumberFormat="1" applyFont="1" applyBorder="1" applyAlignment="1">
      <alignment/>
    </xf>
    <xf numFmtId="177" fontId="21" fillId="0" borderId="11" xfId="0" applyNumberFormat="1" applyFont="1" applyBorder="1" applyAlignment="1">
      <alignment/>
    </xf>
    <xf numFmtId="177" fontId="21" fillId="0" borderId="13" xfId="0" applyNumberFormat="1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" xfId="0" applyFont="1" applyBorder="1" applyAlignment="1">
      <alignment/>
    </xf>
    <xf numFmtId="0" fontId="30" fillId="0" borderId="4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3" xfId="0" applyFont="1" applyBorder="1" applyAlignment="1">
      <alignment/>
    </xf>
    <xf numFmtId="0" fontId="30" fillId="0" borderId="5" xfId="0" applyFont="1" applyBorder="1" applyAlignment="1">
      <alignment/>
    </xf>
    <xf numFmtId="0" fontId="30" fillId="0" borderId="41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6" xfId="0" applyFont="1" applyBorder="1" applyAlignment="1">
      <alignment/>
    </xf>
    <xf numFmtId="0" fontId="30" fillId="0" borderId="7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28" fillId="0" borderId="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29" fillId="0" borderId="21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77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77" fontId="2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/>
    </xf>
    <xf numFmtId="177" fontId="21" fillId="0" borderId="23" xfId="0" applyNumberFormat="1" applyFont="1" applyBorder="1" applyAlignment="1">
      <alignment/>
    </xf>
    <xf numFmtId="0" fontId="30" fillId="0" borderId="39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8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5" xfId="0" applyFont="1" applyBorder="1" applyAlignment="1">
      <alignment/>
    </xf>
    <xf numFmtId="0" fontId="29" fillId="0" borderId="24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177" fontId="3" fillId="0" borderId="4" xfId="0" applyNumberFormat="1" applyFont="1" applyFill="1" applyBorder="1" applyAlignment="1">
      <alignment horizontal="center"/>
    </xf>
    <xf numFmtId="0" fontId="21" fillId="0" borderId="46" xfId="0" applyFont="1" applyBorder="1" applyAlignment="1">
      <alignment/>
    </xf>
    <xf numFmtId="177" fontId="3" fillId="0" borderId="4" xfId="0" applyNumberFormat="1" applyFont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0" fontId="21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177" fontId="21" fillId="0" borderId="5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77" fontId="3" fillId="0" borderId="1" xfId="0" applyNumberFormat="1" applyFont="1" applyBorder="1" applyAlignment="1">
      <alignment horizontal="center"/>
    </xf>
    <xf numFmtId="177" fontId="3" fillId="0" borderId="12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77" fontId="3" fillId="0" borderId="1" xfId="0" applyNumberFormat="1" applyFont="1" applyBorder="1" applyAlignment="1">
      <alignment/>
    </xf>
    <xf numFmtId="177" fontId="3" fillId="2" borderId="4" xfId="0" applyNumberFormat="1" applyFont="1" applyFill="1" applyBorder="1" applyAlignment="1">
      <alignment/>
    </xf>
    <xf numFmtId="177" fontId="3" fillId="0" borderId="3" xfId="0" applyNumberFormat="1" applyFont="1" applyFill="1" applyBorder="1" applyAlignment="1">
      <alignment/>
    </xf>
    <xf numFmtId="177" fontId="3" fillId="2" borderId="5" xfId="0" applyNumberFormat="1" applyFont="1" applyFill="1" applyBorder="1" applyAlignment="1">
      <alignment/>
    </xf>
    <xf numFmtId="177" fontId="3" fillId="0" borderId="1" xfId="0" applyNumberFormat="1" applyFont="1" applyFill="1" applyBorder="1" applyAlignment="1">
      <alignment horizontal="right"/>
    </xf>
    <xf numFmtId="177" fontId="3" fillId="0" borderId="4" xfId="0" applyNumberFormat="1" applyFont="1" applyFill="1" applyBorder="1" applyAlignment="1">
      <alignment horizontal="right"/>
    </xf>
    <xf numFmtId="177" fontId="3" fillId="0" borderId="4" xfId="0" applyNumberFormat="1" applyFont="1" applyBorder="1" applyAlignment="1">
      <alignment/>
    </xf>
    <xf numFmtId="177" fontId="3" fillId="0" borderId="1" xfId="0" applyNumberFormat="1" applyFont="1" applyFill="1" applyBorder="1" applyAlignment="1">
      <alignment/>
    </xf>
    <xf numFmtId="177" fontId="3" fillId="0" borderId="4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3" fillId="0" borderId="18" xfId="0" applyNumberFormat="1" applyFont="1" applyBorder="1" applyAlignment="1">
      <alignment/>
    </xf>
    <xf numFmtId="177" fontId="3" fillId="0" borderId="18" xfId="0" applyNumberFormat="1" applyFont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8" xfId="0" applyNumberFormat="1" applyFont="1" applyBorder="1" applyAlignment="1">
      <alignment horizontal="right"/>
    </xf>
    <xf numFmtId="177" fontId="3" fillId="0" borderId="18" xfId="0" applyNumberFormat="1" applyFont="1" applyFill="1" applyBorder="1" applyAlignment="1">
      <alignment/>
    </xf>
    <xf numFmtId="177" fontId="5" fillId="0" borderId="1" xfId="0" applyNumberFormat="1" applyFont="1" applyBorder="1" applyAlignment="1">
      <alignment/>
    </xf>
    <xf numFmtId="177" fontId="5" fillId="0" borderId="18" xfId="0" applyNumberFormat="1" applyFont="1" applyBorder="1" applyAlignment="1">
      <alignment/>
    </xf>
    <xf numFmtId="0" fontId="3" fillId="0" borderId="11" xfId="0" applyFont="1" applyFill="1" applyBorder="1" applyAlignment="1">
      <alignment horizontal="center"/>
    </xf>
    <xf numFmtId="177" fontId="3" fillId="0" borderId="6" xfId="0" applyNumberFormat="1" applyFont="1" applyFill="1" applyBorder="1" applyAlignment="1">
      <alignment horizontal="center"/>
    </xf>
    <xf numFmtId="177" fontId="3" fillId="0" borderId="17" xfId="0" applyNumberFormat="1" applyFont="1" applyFill="1" applyBorder="1" applyAlignment="1">
      <alignment horizontal="center"/>
    </xf>
    <xf numFmtId="177" fontId="3" fillId="0" borderId="7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7" fontId="3" fillId="0" borderId="18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7" fontId="3" fillId="0" borderId="18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77" fontId="3" fillId="0" borderId="6" xfId="0" applyNumberFormat="1" applyFont="1" applyBorder="1" applyAlignment="1">
      <alignment horizontal="center"/>
    </xf>
    <xf numFmtId="177" fontId="3" fillId="0" borderId="17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77" fontId="3" fillId="0" borderId="40" xfId="0" applyNumberFormat="1" applyFont="1" applyBorder="1" applyAlignment="1">
      <alignment horizontal="center"/>
    </xf>
    <xf numFmtId="177" fontId="3" fillId="0" borderId="46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177" fontId="5" fillId="0" borderId="18" xfId="0" applyNumberFormat="1" applyFont="1" applyFill="1" applyBorder="1" applyAlignment="1">
      <alignment horizontal="center"/>
    </xf>
    <xf numFmtId="177" fontId="5" fillId="0" borderId="4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177" fontId="5" fillId="0" borderId="18" xfId="0" applyNumberFormat="1" applyFont="1" applyFill="1" applyBorder="1" applyAlignment="1">
      <alignment/>
    </xf>
    <xf numFmtId="177" fontId="3" fillId="0" borderId="3" xfId="0" applyNumberFormat="1" applyFont="1" applyBorder="1" applyAlignment="1">
      <alignment horizontal="center"/>
    </xf>
    <xf numFmtId="177" fontId="3" fillId="0" borderId="23" xfId="0" applyNumberFormat="1" applyFont="1" applyBorder="1" applyAlignment="1">
      <alignment horizontal="center"/>
    </xf>
    <xf numFmtId="177" fontId="5" fillId="0" borderId="1" xfId="0" applyNumberFormat="1" applyFont="1" applyFill="1" applyBorder="1" applyAlignment="1">
      <alignment horizontal="right"/>
    </xf>
    <xf numFmtId="177" fontId="5" fillId="0" borderId="18" xfId="0" applyNumberFormat="1" applyFont="1" applyFill="1" applyBorder="1" applyAlignment="1">
      <alignment horizontal="right"/>
    </xf>
    <xf numFmtId="177" fontId="3" fillId="0" borderId="3" xfId="0" applyNumberFormat="1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177" fontId="3" fillId="0" borderId="17" xfId="0" applyNumberFormat="1" applyFont="1" applyBorder="1" applyAlignment="1">
      <alignment horizontal="right"/>
    </xf>
    <xf numFmtId="177" fontId="3" fillId="0" borderId="46" xfId="0" applyNumberFormat="1" applyFont="1" applyBorder="1" applyAlignment="1">
      <alignment/>
    </xf>
    <xf numFmtId="176" fontId="3" fillId="0" borderId="46" xfId="0" applyNumberFormat="1" applyFont="1" applyBorder="1" applyAlignment="1">
      <alignment/>
    </xf>
    <xf numFmtId="2" fontId="3" fillId="0" borderId="46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77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5" fillId="0" borderId="4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1" fontId="3" fillId="0" borderId="41" xfId="0" applyNumberFormat="1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1" xfId="0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2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77" fontId="3" fillId="0" borderId="6" xfId="0" applyNumberFormat="1" applyFont="1" applyBorder="1" applyAlignment="1">
      <alignment/>
    </xf>
    <xf numFmtId="177" fontId="3" fillId="0" borderId="21" xfId="0" applyNumberFormat="1" applyFont="1" applyBorder="1" applyAlignment="1">
      <alignment/>
    </xf>
    <xf numFmtId="177" fontId="3" fillId="0" borderId="48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9" xfId="0" applyFont="1" applyBorder="1" applyAlignment="1">
      <alignment/>
    </xf>
    <xf numFmtId="177" fontId="3" fillId="0" borderId="50" xfId="0" applyNumberFormat="1" applyFont="1" applyBorder="1" applyAlignment="1">
      <alignment/>
    </xf>
    <xf numFmtId="177" fontId="3" fillId="0" borderId="53" xfId="0" applyNumberFormat="1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22" fillId="0" borderId="0" xfId="0" applyFont="1" applyFill="1" applyAlignment="1">
      <alignment/>
    </xf>
    <xf numFmtId="177" fontId="3" fillId="0" borderId="51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44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13" fillId="0" borderId="3" xfId="0" applyFont="1" applyFill="1" applyBorder="1" applyAlignment="1">
      <alignment horizontal="center"/>
    </xf>
    <xf numFmtId="177" fontId="16" fillId="0" borderId="1" xfId="0" applyNumberFormat="1" applyFont="1" applyFill="1" applyBorder="1" applyAlignment="1">
      <alignment horizontal="right"/>
    </xf>
    <xf numFmtId="177" fontId="16" fillId="0" borderId="4" xfId="0" applyNumberFormat="1" applyFont="1" applyFill="1" applyBorder="1" applyAlignment="1">
      <alignment horizontal="right"/>
    </xf>
    <xf numFmtId="177" fontId="16" fillId="0" borderId="1" xfId="0" applyNumberFormat="1" applyFont="1" applyFill="1" applyBorder="1" applyAlignment="1">
      <alignment horizontal="center"/>
    </xf>
    <xf numFmtId="177" fontId="16" fillId="0" borderId="4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7" fontId="0" fillId="0" borderId="6" xfId="0" applyNumberFormat="1" applyFont="1" applyFill="1" applyBorder="1" applyAlignment="1">
      <alignment horizontal="center"/>
    </xf>
    <xf numFmtId="177" fontId="0" fillId="0" borderId="7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7" fontId="3" fillId="0" borderId="26" xfId="0" applyNumberFormat="1" applyFont="1" applyBorder="1" applyAlignment="1">
      <alignment/>
    </xf>
    <xf numFmtId="177" fontId="3" fillId="0" borderId="5" xfId="0" applyNumberFormat="1" applyFont="1" applyFill="1" applyBorder="1" applyAlignment="1">
      <alignment horizontal="right"/>
    </xf>
    <xf numFmtId="177" fontId="3" fillId="0" borderId="4" xfId="0" applyNumberFormat="1" applyFont="1" applyBorder="1" applyAlignment="1">
      <alignment horizontal="right"/>
    </xf>
    <xf numFmtId="177" fontId="3" fillId="2" borderId="1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177" fontId="3" fillId="2" borderId="1" xfId="0" applyNumberFormat="1" applyFont="1" applyFill="1" applyBorder="1" applyAlignment="1">
      <alignment horizontal="right"/>
    </xf>
    <xf numFmtId="177" fontId="5" fillId="2" borderId="1" xfId="0" applyNumberFormat="1" applyFont="1" applyFill="1" applyBorder="1" applyAlignment="1">
      <alignment/>
    </xf>
    <xf numFmtId="177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5" fillId="0" borderId="4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177" fontId="3" fillId="0" borderId="2" xfId="0" applyNumberFormat="1" applyFont="1" applyBorder="1" applyAlignment="1">
      <alignment horizontal="center"/>
    </xf>
    <xf numFmtId="177" fontId="3" fillId="0" borderId="25" xfId="0" applyNumberFormat="1" applyFont="1" applyBorder="1" applyAlignment="1">
      <alignment horizontal="center"/>
    </xf>
    <xf numFmtId="177" fontId="3" fillId="0" borderId="5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77" fontId="16" fillId="0" borderId="1" xfId="0" applyNumberFormat="1" applyFont="1" applyBorder="1" applyAlignment="1">
      <alignment/>
    </xf>
    <xf numFmtId="177" fontId="16" fillId="0" borderId="4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0" fontId="3" fillId="0" borderId="4" xfId="0" applyFont="1" applyFill="1" applyBorder="1" applyAlignment="1">
      <alignment horizontal="center"/>
    </xf>
    <xf numFmtId="177" fontId="5" fillId="0" borderId="11" xfId="0" applyNumberFormat="1" applyFont="1" applyBorder="1" applyAlignment="1">
      <alignment horizontal="center"/>
    </xf>
    <xf numFmtId="177" fontId="5" fillId="0" borderId="12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1" fontId="16" fillId="0" borderId="12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7" fontId="3" fillId="0" borderId="12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177" fontId="3" fillId="0" borderId="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77" fontId="3" fillId="0" borderId="6" xfId="0" applyNumberFormat="1" applyFont="1" applyBorder="1" applyAlignment="1">
      <alignment horizontal="center"/>
    </xf>
    <xf numFmtId="177" fontId="3" fillId="0" borderId="7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39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3" fillId="0" borderId="41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177" fontId="3" fillId="0" borderId="45" xfId="0" applyNumberFormat="1" applyFont="1" applyBorder="1" applyAlignment="1">
      <alignment/>
    </xf>
    <xf numFmtId="0" fontId="3" fillId="0" borderId="4" xfId="0" applyFont="1" applyBorder="1" applyAlignment="1">
      <alignment horizontal="right"/>
    </xf>
    <xf numFmtId="177" fontId="3" fillId="0" borderId="5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/>
    </xf>
    <xf numFmtId="177" fontId="16" fillId="0" borderId="1" xfId="0" applyNumberFormat="1" applyFont="1" applyFill="1" applyBorder="1" applyAlignment="1">
      <alignment/>
    </xf>
    <xf numFmtId="177" fontId="16" fillId="0" borderId="4" xfId="0" applyNumberFormat="1" applyFont="1" applyFill="1" applyBorder="1" applyAlignment="1">
      <alignment/>
    </xf>
    <xf numFmtId="0" fontId="34" fillId="0" borderId="12" xfId="0" applyFont="1" applyBorder="1" applyAlignment="1">
      <alignment/>
    </xf>
    <xf numFmtId="177" fontId="34" fillId="0" borderId="1" xfId="0" applyNumberFormat="1" applyFont="1" applyBorder="1" applyAlignment="1">
      <alignment/>
    </xf>
    <xf numFmtId="177" fontId="34" fillId="0" borderId="4" xfId="0" applyNumberFormat="1" applyFont="1" applyBorder="1" applyAlignment="1">
      <alignment/>
    </xf>
    <xf numFmtId="0" fontId="34" fillId="0" borderId="10" xfId="0" applyFont="1" applyBorder="1" applyAlignment="1">
      <alignment/>
    </xf>
    <xf numFmtId="177" fontId="34" fillId="0" borderId="18" xfId="0" applyNumberFormat="1" applyFont="1" applyFill="1" applyBorder="1" applyAlignment="1">
      <alignment/>
    </xf>
    <xf numFmtId="177" fontId="34" fillId="0" borderId="18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0" fillId="0" borderId="56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77" fontId="0" fillId="0" borderId="14" xfId="0" applyNumberFormat="1" applyFont="1" applyFill="1" applyBorder="1" applyAlignment="1">
      <alignment horizontal="center"/>
    </xf>
    <xf numFmtId="177" fontId="0" fillId="0" borderId="59" xfId="0" applyNumberFormat="1" applyFont="1" applyFill="1" applyBorder="1" applyAlignment="1">
      <alignment horizontal="center"/>
    </xf>
    <xf numFmtId="177" fontId="0" fillId="0" borderId="35" xfId="0" applyNumberFormat="1" applyFont="1" applyFill="1" applyBorder="1" applyAlignment="1">
      <alignment horizontal="center"/>
    </xf>
    <xf numFmtId="177" fontId="0" fillId="0" borderId="60" xfId="0" applyNumberFormat="1" applyFont="1" applyFill="1" applyBorder="1" applyAlignment="1">
      <alignment horizontal="center"/>
    </xf>
    <xf numFmtId="177" fontId="0" fillId="0" borderId="61" xfId="0" applyNumberFormat="1" applyFont="1" applyFill="1" applyBorder="1" applyAlignment="1">
      <alignment horizontal="center"/>
    </xf>
    <xf numFmtId="177" fontId="0" fillId="0" borderId="62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45" xfId="0" applyNumberFormat="1" applyFont="1" applyBorder="1" applyAlignment="1">
      <alignment horizontal="center"/>
    </xf>
    <xf numFmtId="177" fontId="3" fillId="0" borderId="12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177" fontId="3" fillId="0" borderId="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3" fillId="0" borderId="63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/>
    </xf>
    <xf numFmtId="177" fontId="3" fillId="0" borderId="40" xfId="0" applyNumberFormat="1" applyFont="1" applyFill="1" applyBorder="1" applyAlignment="1">
      <alignment horizontal="center" vertical="center"/>
    </xf>
    <xf numFmtId="177" fontId="3" fillId="0" borderId="46" xfId="0" applyNumberFormat="1" applyFont="1" applyFill="1" applyBorder="1" applyAlignment="1">
      <alignment horizontal="center" vertical="center"/>
    </xf>
    <xf numFmtId="177" fontId="3" fillId="0" borderId="45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0" borderId="71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77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16" fillId="0" borderId="33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177" fontId="16" fillId="0" borderId="33" xfId="0" applyNumberFormat="1" applyFont="1" applyBorder="1" applyAlignment="1">
      <alignment horizontal="center" vertical="center"/>
    </xf>
    <xf numFmtId="177" fontId="16" fillId="0" borderId="78" xfId="0" applyNumberFormat="1" applyFont="1" applyBorder="1" applyAlignment="1">
      <alignment horizontal="center" vertical="center"/>
    </xf>
    <xf numFmtId="177" fontId="16" fillId="0" borderId="79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2" fontId="16" fillId="0" borderId="78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57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0" fontId="13" fillId="0" borderId="57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15" fillId="0" borderId="56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8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1" xfId="0" applyBorder="1" applyAlignment="1">
      <alignment horizontal="center"/>
    </xf>
    <xf numFmtId="0" fontId="0" fillId="0" borderId="63" xfId="0" applyBorder="1" applyAlignment="1">
      <alignment horizontal="center"/>
    </xf>
    <xf numFmtId="0" fontId="13" fillId="0" borderId="38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23" fillId="0" borderId="84" xfId="0" applyFont="1" applyBorder="1" applyAlignment="1">
      <alignment horizontal="center"/>
    </xf>
    <xf numFmtId="0" fontId="23" fillId="0" borderId="8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1"/>
  <sheetViews>
    <sheetView tabSelected="1" workbookViewId="0" topLeftCell="A1">
      <pane xSplit="6" ySplit="17" topLeftCell="G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17.28125" style="1" bestFit="1" customWidth="1"/>
    <col min="2" max="2" width="9.140625" style="1" customWidth="1"/>
    <col min="3" max="5" width="4.140625" style="1" customWidth="1"/>
    <col min="6" max="6" width="4.7109375" style="1" customWidth="1"/>
    <col min="7" max="16384" width="9.140625" style="1" customWidth="1"/>
  </cols>
  <sheetData>
    <row r="1" spans="1:3" s="6" customFormat="1" ht="15.75">
      <c r="A1" s="6" t="s">
        <v>124</v>
      </c>
      <c r="C1" s="6" t="s">
        <v>125</v>
      </c>
    </row>
    <row r="2" spans="12:19" ht="13.5" thickBot="1">
      <c r="L2" s="1" t="s">
        <v>69</v>
      </c>
      <c r="P2" s="28" t="s">
        <v>268</v>
      </c>
      <c r="S2" s="1" t="s">
        <v>266</v>
      </c>
    </row>
    <row r="3" spans="1:18" ht="12.75">
      <c r="A3" s="489"/>
      <c r="B3" s="490"/>
      <c r="C3" s="511" t="s">
        <v>70</v>
      </c>
      <c r="D3" s="512"/>
      <c r="E3" s="512"/>
      <c r="F3" s="513"/>
      <c r="G3" s="507" t="s">
        <v>60</v>
      </c>
      <c r="H3" s="520"/>
      <c r="I3" s="497"/>
      <c r="J3" s="507" t="s">
        <v>167</v>
      </c>
      <c r="K3" s="520"/>
      <c r="L3" s="497"/>
      <c r="M3" s="507" t="s">
        <v>271</v>
      </c>
      <c r="N3" s="520"/>
      <c r="O3" s="497"/>
      <c r="P3" s="507" t="s">
        <v>272</v>
      </c>
      <c r="Q3" s="520"/>
      <c r="R3" s="497"/>
    </row>
    <row r="4" spans="1:18" ht="12.75">
      <c r="A4" s="420"/>
      <c r="B4" s="477"/>
      <c r="C4" s="514"/>
      <c r="D4" s="515"/>
      <c r="E4" s="515"/>
      <c r="F4" s="516"/>
      <c r="G4" s="17" t="s">
        <v>39</v>
      </c>
      <c r="H4" s="7" t="s">
        <v>40</v>
      </c>
      <c r="I4" s="8" t="s">
        <v>41</v>
      </c>
      <c r="J4" s="17" t="s">
        <v>39</v>
      </c>
      <c r="K4" s="7" t="s">
        <v>40</v>
      </c>
      <c r="L4" s="8" t="s">
        <v>41</v>
      </c>
      <c r="M4" s="17" t="s">
        <v>39</v>
      </c>
      <c r="N4" s="7" t="s">
        <v>40</v>
      </c>
      <c r="O4" s="8" t="s">
        <v>41</v>
      </c>
      <c r="P4" s="17" t="s">
        <v>39</v>
      </c>
      <c r="Q4" s="7" t="s">
        <v>40</v>
      </c>
      <c r="R4" s="8" t="s">
        <v>41</v>
      </c>
    </row>
    <row r="5" spans="1:18" ht="13.5" thickBot="1">
      <c r="A5" s="425"/>
      <c r="B5" s="478"/>
      <c r="C5" s="517"/>
      <c r="D5" s="518"/>
      <c r="E5" s="518"/>
      <c r="F5" s="519"/>
      <c r="G5" s="18" t="s">
        <v>1</v>
      </c>
      <c r="H5" s="9" t="s">
        <v>44</v>
      </c>
      <c r="I5" s="10" t="s">
        <v>43</v>
      </c>
      <c r="J5" s="18" t="s">
        <v>1</v>
      </c>
      <c r="K5" s="9" t="s">
        <v>44</v>
      </c>
      <c r="L5" s="10" t="s">
        <v>43</v>
      </c>
      <c r="M5" s="18" t="s">
        <v>1</v>
      </c>
      <c r="N5" s="9" t="s">
        <v>44</v>
      </c>
      <c r="O5" s="10" t="s">
        <v>43</v>
      </c>
      <c r="P5" s="18" t="s">
        <v>1</v>
      </c>
      <c r="Q5" s="9" t="s">
        <v>44</v>
      </c>
      <c r="R5" s="10" t="s">
        <v>43</v>
      </c>
    </row>
    <row r="6" spans="1:18" ht="12.75">
      <c r="A6" s="469" t="s">
        <v>71</v>
      </c>
      <c r="B6" s="26" t="s">
        <v>72</v>
      </c>
      <c r="C6" s="148"/>
      <c r="D6" s="149"/>
      <c r="E6" s="149"/>
      <c r="F6" s="150"/>
      <c r="G6" s="148"/>
      <c r="H6" s="149"/>
      <c r="I6" s="150"/>
      <c r="J6" s="148"/>
      <c r="K6" s="149"/>
      <c r="L6" s="150"/>
      <c r="M6" s="148"/>
      <c r="N6" s="149"/>
      <c r="O6" s="150"/>
      <c r="P6" s="148"/>
      <c r="Q6" s="149"/>
      <c r="R6" s="150"/>
    </row>
    <row r="7" spans="1:18" ht="12.75">
      <c r="A7" s="471"/>
      <c r="B7" s="27" t="s">
        <v>73</v>
      </c>
      <c r="C7" s="93"/>
      <c r="D7" s="94"/>
      <c r="E7" s="94"/>
      <c r="F7" s="95"/>
      <c r="G7" s="321">
        <v>627</v>
      </c>
      <c r="H7" s="248">
        <v>4.32</v>
      </c>
      <c r="I7" s="257">
        <v>5.472</v>
      </c>
      <c r="J7" s="321">
        <v>780</v>
      </c>
      <c r="K7" s="248">
        <v>5.856</v>
      </c>
      <c r="L7" s="254">
        <v>6.336</v>
      </c>
      <c r="M7" s="321">
        <v>672</v>
      </c>
      <c r="N7" s="3">
        <v>4.512</v>
      </c>
      <c r="O7" s="254">
        <v>5.856</v>
      </c>
      <c r="P7" s="321">
        <v>688</v>
      </c>
      <c r="Q7" s="248">
        <v>4.992</v>
      </c>
      <c r="R7" s="254">
        <v>5.76</v>
      </c>
    </row>
    <row r="8" spans="1:18" ht="13.5" thickBot="1">
      <c r="A8" s="441"/>
      <c r="B8" s="34" t="s">
        <v>74</v>
      </c>
      <c r="C8" s="93"/>
      <c r="D8" s="259" t="s">
        <v>163</v>
      </c>
      <c r="E8" s="94"/>
      <c r="F8" s="95"/>
      <c r="G8" s="93"/>
      <c r="H8" s="94"/>
      <c r="I8" s="95"/>
      <c r="J8" s="93"/>
      <c r="K8" s="94"/>
      <c r="L8" s="95"/>
      <c r="M8" s="93"/>
      <c r="N8" s="94"/>
      <c r="O8" s="95"/>
      <c r="P8" s="93"/>
      <c r="Q8" s="94"/>
      <c r="R8" s="95"/>
    </row>
    <row r="9" spans="1:18" ht="12.75">
      <c r="A9" s="469" t="s">
        <v>75</v>
      </c>
      <c r="B9" s="26" t="s">
        <v>72</v>
      </c>
      <c r="C9" s="93"/>
      <c r="D9" s="3"/>
      <c r="E9" s="94"/>
      <c r="F9" s="95"/>
      <c r="G9" s="93"/>
      <c r="H9" s="94"/>
      <c r="I9" s="95"/>
      <c r="J9" s="93"/>
      <c r="K9" s="94"/>
      <c r="L9" s="95"/>
      <c r="M9" s="93"/>
      <c r="N9" s="94"/>
      <c r="O9" s="95"/>
      <c r="P9" s="93"/>
      <c r="Q9" s="94"/>
      <c r="R9" s="95"/>
    </row>
    <row r="10" spans="1:18" ht="12.75">
      <c r="A10" s="471"/>
      <c r="B10" s="27" t="s">
        <v>73</v>
      </c>
      <c r="C10" s="93"/>
      <c r="D10" s="3"/>
      <c r="E10" s="94"/>
      <c r="F10" s="95"/>
      <c r="G10" s="321">
        <v>748</v>
      </c>
      <c r="H10" s="3">
        <v>7.92</v>
      </c>
      <c r="I10" s="254">
        <v>-0.648</v>
      </c>
      <c r="J10" s="321">
        <v>872</v>
      </c>
      <c r="K10" s="3">
        <v>9.072</v>
      </c>
      <c r="L10" s="256">
        <v>1.008</v>
      </c>
      <c r="M10" s="321">
        <v>923</v>
      </c>
      <c r="N10" s="3">
        <v>9.648</v>
      </c>
      <c r="O10" s="256">
        <v>-1.44</v>
      </c>
      <c r="P10" s="321">
        <v>1046</v>
      </c>
      <c r="Q10" s="3">
        <v>10.872</v>
      </c>
      <c r="R10" s="254">
        <v>-2.304</v>
      </c>
    </row>
    <row r="11" spans="1:18" ht="13.5" thickBot="1">
      <c r="A11" s="441"/>
      <c r="B11" s="34" t="s">
        <v>74</v>
      </c>
      <c r="C11" s="93"/>
      <c r="D11" s="259" t="s">
        <v>250</v>
      </c>
      <c r="E11" s="94"/>
      <c r="F11" s="95"/>
      <c r="G11" s="93"/>
      <c r="H11" s="94"/>
      <c r="I11" s="95"/>
      <c r="J11" s="93"/>
      <c r="K11" s="94"/>
      <c r="L11" s="95"/>
      <c r="M11" s="93"/>
      <c r="N11" s="94"/>
      <c r="O11" s="95"/>
      <c r="P11" s="93"/>
      <c r="Q11" s="94"/>
      <c r="R11" s="95"/>
    </row>
    <row r="12" spans="1:18" ht="12.75">
      <c r="A12" s="469" t="s">
        <v>76</v>
      </c>
      <c r="B12" s="26" t="s">
        <v>72</v>
      </c>
      <c r="C12" s="93"/>
      <c r="D12" s="3"/>
      <c r="E12" s="94"/>
      <c r="F12" s="95"/>
      <c r="G12" s="93"/>
      <c r="H12" s="94"/>
      <c r="I12" s="95"/>
      <c r="J12" s="93"/>
      <c r="K12" s="94"/>
      <c r="L12" s="95"/>
      <c r="M12" s="93"/>
      <c r="N12" s="94"/>
      <c r="O12" s="95"/>
      <c r="P12" s="93"/>
      <c r="Q12" s="94"/>
      <c r="R12" s="95"/>
    </row>
    <row r="13" spans="1:18" ht="12.75">
      <c r="A13" s="471"/>
      <c r="B13" s="27" t="s">
        <v>77</v>
      </c>
      <c r="C13" s="93"/>
      <c r="D13" s="3"/>
      <c r="E13" s="94"/>
      <c r="F13" s="95"/>
      <c r="G13" s="321">
        <v>145</v>
      </c>
      <c r="H13" s="248">
        <v>8.568</v>
      </c>
      <c r="I13" s="249">
        <v>2.1839999999999997</v>
      </c>
      <c r="J13" s="321">
        <v>88</v>
      </c>
      <c r="K13" s="348">
        <v>0</v>
      </c>
      <c r="L13" s="386">
        <v>5.544</v>
      </c>
      <c r="M13" s="321">
        <v>146</v>
      </c>
      <c r="N13" s="348">
        <v>8.456</v>
      </c>
      <c r="O13" s="386">
        <v>2.464</v>
      </c>
      <c r="P13" s="321">
        <v>89</v>
      </c>
      <c r="Q13" s="348">
        <v>0.056</v>
      </c>
      <c r="R13" s="386">
        <v>5.6</v>
      </c>
    </row>
    <row r="14" spans="1:18" ht="12.75">
      <c r="A14" s="471"/>
      <c r="B14" s="27" t="s">
        <v>73</v>
      </c>
      <c r="C14" s="93"/>
      <c r="D14" s="3"/>
      <c r="E14" s="94"/>
      <c r="F14" s="95"/>
      <c r="G14" s="321">
        <v>583</v>
      </c>
      <c r="H14" s="248">
        <v>5.472</v>
      </c>
      <c r="I14" s="257">
        <v>2.88</v>
      </c>
      <c r="J14" s="321">
        <v>549</v>
      </c>
      <c r="K14" s="3">
        <v>5.472</v>
      </c>
      <c r="L14" s="257">
        <v>2.4</v>
      </c>
      <c r="M14" s="321">
        <v>840</v>
      </c>
      <c r="N14" s="248">
        <v>8.256</v>
      </c>
      <c r="O14" s="254">
        <v>3.072</v>
      </c>
      <c r="P14" s="321">
        <v>513</v>
      </c>
      <c r="Q14" s="3">
        <v>5.088</v>
      </c>
      <c r="R14" s="257">
        <v>2.304</v>
      </c>
    </row>
    <row r="15" spans="1:18" ht="13.5" thickBot="1">
      <c r="A15" s="502"/>
      <c r="B15" s="196" t="s">
        <v>74</v>
      </c>
      <c r="C15" s="97"/>
      <c r="D15" s="247" t="s">
        <v>162</v>
      </c>
      <c r="E15" s="102"/>
      <c r="F15" s="103"/>
      <c r="G15" s="97"/>
      <c r="H15" s="102"/>
      <c r="I15" s="103"/>
      <c r="J15" s="97"/>
      <c r="K15" s="102"/>
      <c r="L15" s="103"/>
      <c r="M15" s="97"/>
      <c r="N15" s="102"/>
      <c r="O15" s="103"/>
      <c r="P15" s="97"/>
      <c r="Q15" s="102"/>
      <c r="R15" s="103"/>
    </row>
    <row r="16" spans="1:18" ht="12.75">
      <c r="A16" s="503" t="s">
        <v>78</v>
      </c>
      <c r="B16" s="504"/>
      <c r="C16" s="507" t="s">
        <v>79</v>
      </c>
      <c r="D16" s="508"/>
      <c r="E16" s="490" t="s">
        <v>80</v>
      </c>
      <c r="F16" s="497"/>
      <c r="G16" s="16" t="s">
        <v>39</v>
      </c>
      <c r="H16" s="11" t="s">
        <v>40</v>
      </c>
      <c r="I16" s="12" t="s">
        <v>41</v>
      </c>
      <c r="J16" s="16" t="s">
        <v>39</v>
      </c>
      <c r="K16" s="11" t="s">
        <v>40</v>
      </c>
      <c r="L16" s="12" t="s">
        <v>41</v>
      </c>
      <c r="M16" s="16" t="s">
        <v>39</v>
      </c>
      <c r="N16" s="11" t="s">
        <v>40</v>
      </c>
      <c r="O16" s="12" t="s">
        <v>41</v>
      </c>
      <c r="P16" s="16" t="s">
        <v>39</v>
      </c>
      <c r="Q16" s="11" t="s">
        <v>40</v>
      </c>
      <c r="R16" s="12" t="s">
        <v>41</v>
      </c>
    </row>
    <row r="17" spans="1:18" ht="13.5" thickBot="1">
      <c r="A17" s="505"/>
      <c r="B17" s="506"/>
      <c r="C17" s="18" t="s">
        <v>58</v>
      </c>
      <c r="D17" s="9" t="s">
        <v>81</v>
      </c>
      <c r="E17" s="9" t="s">
        <v>58</v>
      </c>
      <c r="F17" s="10" t="s">
        <v>81</v>
      </c>
      <c r="G17" s="104" t="s">
        <v>1</v>
      </c>
      <c r="H17" s="32" t="s">
        <v>44</v>
      </c>
      <c r="I17" s="105" t="s">
        <v>43</v>
      </c>
      <c r="J17" s="104" t="s">
        <v>1</v>
      </c>
      <c r="K17" s="32" t="s">
        <v>44</v>
      </c>
      <c r="L17" s="105" t="s">
        <v>43</v>
      </c>
      <c r="M17" s="104" t="s">
        <v>1</v>
      </c>
      <c r="N17" s="32" t="s">
        <v>44</v>
      </c>
      <c r="O17" s="105" t="s">
        <v>43</v>
      </c>
      <c r="P17" s="104" t="s">
        <v>1</v>
      </c>
      <c r="Q17" s="32" t="s">
        <v>44</v>
      </c>
      <c r="R17" s="105" t="s">
        <v>43</v>
      </c>
    </row>
    <row r="18" spans="1:19" ht="19.5" customHeight="1">
      <c r="A18" s="498" t="s">
        <v>82</v>
      </c>
      <c r="B18" s="499"/>
      <c r="C18" s="337"/>
      <c r="D18" s="4"/>
      <c r="E18" s="4"/>
      <c r="F18" s="33"/>
      <c r="G18" s="409"/>
      <c r="H18" s="323">
        <v>-3.9269999999999996</v>
      </c>
      <c r="I18" s="324">
        <v>-5.2940000000000005</v>
      </c>
      <c r="J18" s="157"/>
      <c r="K18" s="323">
        <v>-5.552</v>
      </c>
      <c r="L18" s="324">
        <v>-6.3969999999999985</v>
      </c>
      <c r="M18" s="157"/>
      <c r="N18" s="323">
        <v>-4.213000000000001</v>
      </c>
      <c r="O18" s="324">
        <v>-5.57</v>
      </c>
      <c r="P18" s="157"/>
      <c r="Q18" s="323">
        <v>-4.585999999999999</v>
      </c>
      <c r="R18" s="324">
        <v>-5.672</v>
      </c>
      <c r="S18" s="28"/>
    </row>
    <row r="19" spans="1:18" ht="19.5" customHeight="1">
      <c r="A19" s="500" t="s">
        <v>85</v>
      </c>
      <c r="B19" s="501"/>
      <c r="C19" s="19"/>
      <c r="D19" s="3"/>
      <c r="E19" s="3"/>
      <c r="F19" s="230"/>
      <c r="G19" s="246" t="s">
        <v>196</v>
      </c>
      <c r="H19" s="245" t="s">
        <v>196</v>
      </c>
      <c r="I19" s="238" t="s">
        <v>196</v>
      </c>
      <c r="J19" s="246" t="s">
        <v>196</v>
      </c>
      <c r="K19" s="245" t="s">
        <v>196</v>
      </c>
      <c r="L19" s="238" t="s">
        <v>196</v>
      </c>
      <c r="M19" s="246" t="s">
        <v>196</v>
      </c>
      <c r="N19" s="245" t="s">
        <v>196</v>
      </c>
      <c r="O19" s="238" t="s">
        <v>196</v>
      </c>
      <c r="P19" s="246" t="s">
        <v>196</v>
      </c>
      <c r="Q19" s="245" t="s">
        <v>196</v>
      </c>
      <c r="R19" s="238" t="s">
        <v>196</v>
      </c>
    </row>
    <row r="20" spans="1:18" ht="19.5" customHeight="1">
      <c r="A20" s="500" t="s">
        <v>86</v>
      </c>
      <c r="B20" s="501"/>
      <c r="C20" s="19"/>
      <c r="D20" s="3"/>
      <c r="E20" s="3"/>
      <c r="F20" s="230"/>
      <c r="G20" s="321">
        <v>133</v>
      </c>
      <c r="H20" s="248">
        <v>-1.296</v>
      </c>
      <c r="I20" s="254">
        <v>-0.72</v>
      </c>
      <c r="J20" s="321">
        <v>144</v>
      </c>
      <c r="K20" s="248">
        <v>-1.332</v>
      </c>
      <c r="L20" s="254">
        <v>-0.864</v>
      </c>
      <c r="M20" s="321">
        <v>133</v>
      </c>
      <c r="N20" s="248">
        <v>-1.296</v>
      </c>
      <c r="O20" s="254">
        <v>-0.684</v>
      </c>
      <c r="P20" s="321">
        <v>143</v>
      </c>
      <c r="Q20" s="248">
        <v>-1.368</v>
      </c>
      <c r="R20" s="254">
        <v>-0.792</v>
      </c>
    </row>
    <row r="21" spans="1:18" ht="19.5" customHeight="1">
      <c r="A21" s="509" t="s">
        <v>255</v>
      </c>
      <c r="B21" s="510"/>
      <c r="C21" s="19">
        <v>46.5</v>
      </c>
      <c r="D21" s="3">
        <v>0.5</v>
      </c>
      <c r="E21" s="3">
        <v>49.4</v>
      </c>
      <c r="F21" s="230">
        <v>10</v>
      </c>
      <c r="G21" s="321">
        <v>162</v>
      </c>
      <c r="H21" s="252">
        <v>-1.469</v>
      </c>
      <c r="I21" s="253">
        <v>-1.037</v>
      </c>
      <c r="J21" s="321">
        <v>248</v>
      </c>
      <c r="K21" s="248">
        <v>-2.146</v>
      </c>
      <c r="L21" s="254">
        <v>-1.714</v>
      </c>
      <c r="M21" s="321">
        <v>170</v>
      </c>
      <c r="N21" s="248">
        <v>-1.397</v>
      </c>
      <c r="O21" s="254">
        <v>-1.238</v>
      </c>
      <c r="P21" s="321">
        <v>162</v>
      </c>
      <c r="Q21" s="248">
        <v>-1.339</v>
      </c>
      <c r="R21" s="254">
        <v>-1.195</v>
      </c>
    </row>
    <row r="22" spans="1:18" ht="19.5" customHeight="1">
      <c r="A22" s="491" t="s">
        <v>87</v>
      </c>
      <c r="B22" s="492"/>
      <c r="C22" s="19"/>
      <c r="D22" s="3"/>
      <c r="E22" s="3"/>
      <c r="F22" s="230"/>
      <c r="G22" s="321">
        <v>200</v>
      </c>
      <c r="H22" s="248">
        <v>-1.238</v>
      </c>
      <c r="I22" s="254">
        <v>-1.853</v>
      </c>
      <c r="J22" s="321">
        <v>208</v>
      </c>
      <c r="K22" s="248">
        <v>-1.594</v>
      </c>
      <c r="L22" s="254">
        <v>-1.661</v>
      </c>
      <c r="M22" s="321">
        <v>253</v>
      </c>
      <c r="N22" s="248">
        <v>-1.613</v>
      </c>
      <c r="O22" s="254">
        <v>-2.266</v>
      </c>
      <c r="P22" s="321">
        <v>249</v>
      </c>
      <c r="Q22" s="248">
        <v>-1.574</v>
      </c>
      <c r="R22" s="254">
        <v>-2.266</v>
      </c>
    </row>
    <row r="23" spans="1:18" ht="19.5" customHeight="1">
      <c r="A23" s="491" t="s">
        <v>88</v>
      </c>
      <c r="B23" s="492"/>
      <c r="C23" s="19"/>
      <c r="D23" s="3"/>
      <c r="E23" s="3"/>
      <c r="F23" s="230"/>
      <c r="G23" s="321">
        <v>40</v>
      </c>
      <c r="H23" s="248">
        <v>-0.101</v>
      </c>
      <c r="I23" s="254">
        <v>0.432</v>
      </c>
      <c r="J23" s="321">
        <v>43</v>
      </c>
      <c r="K23" s="248">
        <v>-0.461</v>
      </c>
      <c r="L23" s="254">
        <v>-0.13</v>
      </c>
      <c r="M23" s="321">
        <v>31</v>
      </c>
      <c r="N23" s="248">
        <v>-0.331</v>
      </c>
      <c r="O23" s="254">
        <v>0.101</v>
      </c>
      <c r="P23" s="321">
        <v>39</v>
      </c>
      <c r="Q23" s="248">
        <v>-0.144</v>
      </c>
      <c r="R23" s="254">
        <v>0.403</v>
      </c>
    </row>
    <row r="24" spans="1:18" ht="19.5" customHeight="1">
      <c r="A24" s="491" t="s">
        <v>89</v>
      </c>
      <c r="B24" s="492"/>
      <c r="C24" s="19"/>
      <c r="D24" s="3"/>
      <c r="E24" s="3"/>
      <c r="F24" s="230"/>
      <c r="G24" s="321">
        <v>17</v>
      </c>
      <c r="H24" s="255">
        <v>-0.173</v>
      </c>
      <c r="I24" s="256">
        <v>-0.086</v>
      </c>
      <c r="J24" s="321">
        <v>52</v>
      </c>
      <c r="K24" s="255">
        <v>-0.403</v>
      </c>
      <c r="L24" s="256">
        <v>-0.41</v>
      </c>
      <c r="M24" s="321">
        <v>16</v>
      </c>
      <c r="N24" s="255">
        <v>-0.166</v>
      </c>
      <c r="O24" s="256">
        <v>-0.072</v>
      </c>
      <c r="P24" s="321">
        <v>15</v>
      </c>
      <c r="Q24" s="255">
        <v>-0.151</v>
      </c>
      <c r="R24" s="256">
        <v>-0.065</v>
      </c>
    </row>
    <row r="25" spans="1:18" ht="19.5" customHeight="1">
      <c r="A25" s="495" t="s">
        <v>90</v>
      </c>
      <c r="B25" s="492"/>
      <c r="C25" s="19"/>
      <c r="D25" s="3"/>
      <c r="E25" s="3"/>
      <c r="F25" s="230"/>
      <c r="G25" s="258">
        <v>240</v>
      </c>
      <c r="H25" s="255">
        <v>2.688</v>
      </c>
      <c r="I25" s="256">
        <v>-0.144</v>
      </c>
      <c r="J25" s="321">
        <v>247</v>
      </c>
      <c r="K25" s="255">
        <v>2.712</v>
      </c>
      <c r="L25" s="256">
        <v>0.456</v>
      </c>
      <c r="M25" s="321">
        <v>241</v>
      </c>
      <c r="N25" s="255">
        <v>2.64</v>
      </c>
      <c r="O25" s="256">
        <v>0.456</v>
      </c>
      <c r="P25" s="321">
        <v>227</v>
      </c>
      <c r="Q25" s="255">
        <v>2.52</v>
      </c>
      <c r="R25" s="256">
        <v>0.24</v>
      </c>
    </row>
    <row r="26" spans="1:18" ht="19.5" customHeight="1">
      <c r="A26" s="491" t="s">
        <v>91</v>
      </c>
      <c r="B26" s="492"/>
      <c r="C26" s="19">
        <v>49.2</v>
      </c>
      <c r="D26" s="3">
        <v>0.5</v>
      </c>
      <c r="E26" s="7" t="s">
        <v>196</v>
      </c>
      <c r="F26" s="230" t="s">
        <v>196</v>
      </c>
      <c r="G26" s="321">
        <v>86</v>
      </c>
      <c r="H26" s="255">
        <v>-0.634</v>
      </c>
      <c r="I26" s="256">
        <v>-0.71</v>
      </c>
      <c r="J26" s="321">
        <v>96</v>
      </c>
      <c r="K26" s="255">
        <v>-0.672</v>
      </c>
      <c r="L26" s="256">
        <v>-0.826</v>
      </c>
      <c r="M26" s="321">
        <v>85</v>
      </c>
      <c r="N26" s="255">
        <v>-0.634</v>
      </c>
      <c r="O26" s="256">
        <v>-0.691</v>
      </c>
      <c r="P26" s="321">
        <v>101</v>
      </c>
      <c r="Q26" s="255">
        <v>-0.73</v>
      </c>
      <c r="R26" s="256">
        <v>-0.845</v>
      </c>
    </row>
    <row r="27" spans="1:18" ht="19.5" customHeight="1">
      <c r="A27" s="491" t="s">
        <v>92</v>
      </c>
      <c r="B27" s="492"/>
      <c r="C27" s="19"/>
      <c r="D27" s="3"/>
      <c r="E27" s="3"/>
      <c r="F27" s="230"/>
      <c r="G27" s="321">
        <v>86</v>
      </c>
      <c r="H27" s="255">
        <v>-0.576</v>
      </c>
      <c r="I27" s="256">
        <v>-0.768</v>
      </c>
      <c r="J27" s="321">
        <v>85</v>
      </c>
      <c r="K27" s="255">
        <v>-0.576</v>
      </c>
      <c r="L27" s="256">
        <v>-0.744</v>
      </c>
      <c r="M27" s="321">
        <v>78</v>
      </c>
      <c r="N27" s="255">
        <v>-0.528</v>
      </c>
      <c r="O27" s="256">
        <v>-0.672</v>
      </c>
      <c r="P27" s="321">
        <v>84</v>
      </c>
      <c r="Q27" s="255">
        <v>-0.48</v>
      </c>
      <c r="R27" s="256">
        <v>-0.792</v>
      </c>
    </row>
    <row r="28" spans="1:18" ht="19.5" customHeight="1">
      <c r="A28" s="491" t="s">
        <v>93</v>
      </c>
      <c r="B28" s="492"/>
      <c r="C28" s="19">
        <v>46.5</v>
      </c>
      <c r="D28" s="3">
        <v>0.5</v>
      </c>
      <c r="E28" s="3">
        <v>49.4</v>
      </c>
      <c r="F28" s="230">
        <v>19</v>
      </c>
      <c r="G28" s="321">
        <v>108</v>
      </c>
      <c r="H28" s="255">
        <v>-1.128</v>
      </c>
      <c r="I28" s="256">
        <v>-0.408</v>
      </c>
      <c r="J28" s="321">
        <v>108</v>
      </c>
      <c r="K28" s="255">
        <v>-1.08</v>
      </c>
      <c r="L28" s="256">
        <v>-0.504</v>
      </c>
      <c r="M28" s="321">
        <v>93</v>
      </c>
      <c r="N28" s="255">
        <v>-0.888</v>
      </c>
      <c r="O28" s="256">
        <v>-0.504</v>
      </c>
      <c r="P28" s="321">
        <v>124</v>
      </c>
      <c r="Q28" s="255">
        <v>-1.32</v>
      </c>
      <c r="R28" s="256">
        <v>-0.36</v>
      </c>
    </row>
    <row r="29" spans="1:18" ht="19.5" customHeight="1">
      <c r="A29" s="491" t="s">
        <v>94</v>
      </c>
      <c r="B29" s="492"/>
      <c r="C29" s="19"/>
      <c r="D29" s="3"/>
      <c r="E29" s="3"/>
      <c r="F29" s="230"/>
      <c r="G29" s="246" t="s">
        <v>196</v>
      </c>
      <c r="H29" s="245" t="s">
        <v>196</v>
      </c>
      <c r="I29" s="238" t="s">
        <v>196</v>
      </c>
      <c r="J29" s="246" t="s">
        <v>196</v>
      </c>
      <c r="K29" s="245" t="s">
        <v>196</v>
      </c>
      <c r="L29" s="238" t="s">
        <v>196</v>
      </c>
      <c r="M29" s="246" t="s">
        <v>196</v>
      </c>
      <c r="N29" s="245" t="s">
        <v>196</v>
      </c>
      <c r="O29" s="238" t="s">
        <v>196</v>
      </c>
      <c r="P29" s="246" t="s">
        <v>196</v>
      </c>
      <c r="Q29" s="245" t="s">
        <v>196</v>
      </c>
      <c r="R29" s="238" t="s">
        <v>196</v>
      </c>
    </row>
    <row r="30" spans="1:18" ht="19.5" customHeight="1">
      <c r="A30" s="495" t="s">
        <v>83</v>
      </c>
      <c r="B30" s="496"/>
      <c r="C30" s="19"/>
      <c r="D30" s="3"/>
      <c r="E30" s="3"/>
      <c r="F30" s="230"/>
      <c r="G30" s="410"/>
      <c r="H30" s="285">
        <v>-8.197000000000001</v>
      </c>
      <c r="I30" s="325">
        <v>0.3730000000000001</v>
      </c>
      <c r="J30" s="159"/>
      <c r="K30" s="285">
        <v>-9.202</v>
      </c>
      <c r="L30" s="325">
        <v>-0.8470000000000001</v>
      </c>
      <c r="M30" s="159"/>
      <c r="N30" s="285">
        <v>-10.048</v>
      </c>
      <c r="O30" s="325">
        <v>1.1660000000000004</v>
      </c>
      <c r="P30" s="159"/>
      <c r="Q30" s="285">
        <v>-11.113000000000001</v>
      </c>
      <c r="R30" s="325">
        <v>2.024</v>
      </c>
    </row>
    <row r="31" spans="1:18" ht="19.5" customHeight="1">
      <c r="A31" s="495" t="s">
        <v>95</v>
      </c>
      <c r="B31" s="492"/>
      <c r="C31" s="19"/>
      <c r="D31" s="3"/>
      <c r="E31" s="3"/>
      <c r="F31" s="230"/>
      <c r="G31" s="258">
        <v>117</v>
      </c>
      <c r="H31" s="255">
        <v>1.188</v>
      </c>
      <c r="I31" s="256">
        <v>0.396</v>
      </c>
      <c r="J31" s="258">
        <v>186</v>
      </c>
      <c r="K31" s="255">
        <v>0.54</v>
      </c>
      <c r="L31" s="256">
        <v>1.908</v>
      </c>
      <c r="M31" s="258">
        <v>190</v>
      </c>
      <c r="N31" s="255">
        <v>0.9</v>
      </c>
      <c r="O31" s="256">
        <v>1.836</v>
      </c>
      <c r="P31" s="321">
        <v>194</v>
      </c>
      <c r="Q31" s="255">
        <v>0.72</v>
      </c>
      <c r="R31" s="256">
        <v>1.98</v>
      </c>
    </row>
    <row r="32" spans="1:18" ht="19.5" customHeight="1">
      <c r="A32" s="495" t="s">
        <v>96</v>
      </c>
      <c r="B32" s="492"/>
      <c r="C32" s="19"/>
      <c r="D32" s="3"/>
      <c r="E32" s="3"/>
      <c r="F32" s="230"/>
      <c r="G32" s="258">
        <v>175</v>
      </c>
      <c r="H32" s="255">
        <v>-1.786</v>
      </c>
      <c r="I32" s="256">
        <v>0.461</v>
      </c>
      <c r="J32" s="258">
        <v>179</v>
      </c>
      <c r="K32" s="255">
        <v>-1.747</v>
      </c>
      <c r="L32" s="256">
        <v>0.634</v>
      </c>
      <c r="M32" s="258">
        <v>180</v>
      </c>
      <c r="N32" s="255">
        <v>-1.824</v>
      </c>
      <c r="O32" s="256">
        <v>0.48</v>
      </c>
      <c r="P32" s="321">
        <v>159</v>
      </c>
      <c r="Q32" s="255">
        <v>-1.594</v>
      </c>
      <c r="R32" s="256">
        <v>0.538</v>
      </c>
    </row>
    <row r="33" spans="1:18" ht="19.5" customHeight="1">
      <c r="A33" s="491" t="s">
        <v>97</v>
      </c>
      <c r="B33" s="492"/>
      <c r="C33" s="19"/>
      <c r="D33" s="3"/>
      <c r="E33" s="3"/>
      <c r="F33" s="27"/>
      <c r="G33" s="321">
        <v>4</v>
      </c>
      <c r="H33" s="248">
        <v>-0.043</v>
      </c>
      <c r="I33" s="254">
        <v>-0.014</v>
      </c>
      <c r="J33" s="321">
        <v>9</v>
      </c>
      <c r="K33" s="248">
        <v>-0.072</v>
      </c>
      <c r="L33" s="254">
        <v>-0.058</v>
      </c>
      <c r="M33" s="321">
        <v>10</v>
      </c>
      <c r="N33" s="248">
        <v>-0.101</v>
      </c>
      <c r="O33" s="254">
        <v>-0.029</v>
      </c>
      <c r="P33" s="321">
        <v>32</v>
      </c>
      <c r="Q33" s="248">
        <v>-0.331</v>
      </c>
      <c r="R33" s="254">
        <v>-0.058</v>
      </c>
    </row>
    <row r="34" spans="1:18" ht="19.5" customHeight="1">
      <c r="A34" s="491" t="s">
        <v>99</v>
      </c>
      <c r="B34" s="492"/>
      <c r="C34" s="19"/>
      <c r="D34" s="3"/>
      <c r="E34" s="3"/>
      <c r="F34" s="27"/>
      <c r="G34" s="246" t="s">
        <v>196</v>
      </c>
      <c r="H34" s="245" t="s">
        <v>196</v>
      </c>
      <c r="I34" s="238" t="s">
        <v>196</v>
      </c>
      <c r="J34" s="246" t="s">
        <v>196</v>
      </c>
      <c r="K34" s="245" t="s">
        <v>196</v>
      </c>
      <c r="L34" s="238" t="s">
        <v>196</v>
      </c>
      <c r="M34" s="246" t="s">
        <v>196</v>
      </c>
      <c r="N34" s="245" t="s">
        <v>196</v>
      </c>
      <c r="O34" s="238" t="s">
        <v>196</v>
      </c>
      <c r="P34" s="246" t="s">
        <v>196</v>
      </c>
      <c r="Q34" s="245" t="s">
        <v>196</v>
      </c>
      <c r="R34" s="238" t="s">
        <v>196</v>
      </c>
    </row>
    <row r="35" spans="1:18" ht="19.5" customHeight="1">
      <c r="A35" s="491" t="s">
        <v>100</v>
      </c>
      <c r="B35" s="492"/>
      <c r="C35" s="19"/>
      <c r="D35" s="3"/>
      <c r="E35" s="3"/>
      <c r="F35" s="27"/>
      <c r="G35" s="321">
        <v>58</v>
      </c>
      <c r="H35" s="248">
        <v>-0.317</v>
      </c>
      <c r="I35" s="254">
        <v>-0.533</v>
      </c>
      <c r="J35" s="321">
        <v>99</v>
      </c>
      <c r="K35" s="248">
        <v>-0.662</v>
      </c>
      <c r="L35" s="254">
        <v>-0.792</v>
      </c>
      <c r="M35" s="321">
        <v>102</v>
      </c>
      <c r="N35" s="248">
        <v>-0.605</v>
      </c>
      <c r="O35" s="254">
        <v>-0.893</v>
      </c>
      <c r="P35" s="321">
        <v>38</v>
      </c>
      <c r="Q35" s="248">
        <v>-0.288</v>
      </c>
      <c r="R35" s="254">
        <v>-0.288</v>
      </c>
    </row>
    <row r="36" spans="1:18" ht="19.5" customHeight="1">
      <c r="A36" s="491" t="s">
        <v>98</v>
      </c>
      <c r="B36" s="492"/>
      <c r="C36" s="19"/>
      <c r="D36" s="3"/>
      <c r="E36" s="3"/>
      <c r="F36" s="230"/>
      <c r="G36" s="321">
        <v>37</v>
      </c>
      <c r="H36" s="248">
        <v>-0.317</v>
      </c>
      <c r="I36" s="254">
        <v>-0.23</v>
      </c>
      <c r="J36" s="321">
        <v>47</v>
      </c>
      <c r="K36" s="255">
        <v>-0.418</v>
      </c>
      <c r="L36" s="256">
        <v>-0.259</v>
      </c>
      <c r="M36" s="321">
        <v>95</v>
      </c>
      <c r="N36" s="252">
        <v>-0.994</v>
      </c>
      <c r="O36" s="256">
        <v>-0.173</v>
      </c>
      <c r="P36" s="321">
        <v>81</v>
      </c>
      <c r="Q36" s="248">
        <v>-0.85</v>
      </c>
      <c r="R36" s="253">
        <v>-0.158</v>
      </c>
    </row>
    <row r="37" spans="1:18" ht="19.5" customHeight="1">
      <c r="A37" s="491" t="s">
        <v>101</v>
      </c>
      <c r="B37" s="492"/>
      <c r="C37" s="17">
        <v>49.2</v>
      </c>
      <c r="D37" s="7">
        <v>0.5</v>
      </c>
      <c r="E37" s="3">
        <v>49.4</v>
      </c>
      <c r="F37" s="230">
        <v>11.5</v>
      </c>
      <c r="G37" s="321">
        <v>148</v>
      </c>
      <c r="H37" s="248">
        <v>-1.56</v>
      </c>
      <c r="I37" s="256">
        <v>-0.21600000000000003</v>
      </c>
      <c r="J37" s="321">
        <v>158</v>
      </c>
      <c r="K37" s="248">
        <v>-1.632</v>
      </c>
      <c r="L37" s="254">
        <v>-0.24</v>
      </c>
      <c r="M37" s="321">
        <v>133</v>
      </c>
      <c r="N37" s="248">
        <v>-1.368</v>
      </c>
      <c r="O37" s="254">
        <v>-0.312</v>
      </c>
      <c r="P37" s="321">
        <v>82</v>
      </c>
      <c r="Q37" s="248">
        <v>-0.864</v>
      </c>
      <c r="R37" s="254">
        <v>-0.072</v>
      </c>
    </row>
    <row r="38" spans="1:18" ht="19.5" customHeight="1">
      <c r="A38" s="491" t="s">
        <v>102</v>
      </c>
      <c r="B38" s="492"/>
      <c r="C38" s="17"/>
      <c r="D38" s="7"/>
      <c r="E38" s="3"/>
      <c r="F38" s="230"/>
      <c r="G38" s="321">
        <v>7</v>
      </c>
      <c r="H38" s="248">
        <v>-0.072</v>
      </c>
      <c r="I38" s="254">
        <v>-0.014</v>
      </c>
      <c r="J38" s="321">
        <v>17</v>
      </c>
      <c r="K38" s="248">
        <v>-0.13</v>
      </c>
      <c r="L38" s="254">
        <v>-0.115</v>
      </c>
      <c r="M38" s="321">
        <v>7</v>
      </c>
      <c r="N38" s="248">
        <v>-0.072</v>
      </c>
      <c r="O38" s="254">
        <v>-0.014</v>
      </c>
      <c r="P38" s="321">
        <v>7</v>
      </c>
      <c r="Q38" s="248">
        <v>-0.072</v>
      </c>
      <c r="R38" s="254">
        <v>-0.014</v>
      </c>
    </row>
    <row r="39" spans="1:18" ht="19.5" customHeight="1">
      <c r="A39" s="491" t="s">
        <v>103</v>
      </c>
      <c r="B39" s="492"/>
      <c r="C39" s="17"/>
      <c r="D39" s="7"/>
      <c r="E39" s="3"/>
      <c r="F39" s="230"/>
      <c r="G39" s="321">
        <v>44</v>
      </c>
      <c r="H39" s="248">
        <v>-0.413</v>
      </c>
      <c r="I39" s="254">
        <v>-0.221</v>
      </c>
      <c r="J39" s="321">
        <v>61</v>
      </c>
      <c r="K39" s="248">
        <v>-0.557</v>
      </c>
      <c r="L39" s="254">
        <v>-0.307</v>
      </c>
      <c r="M39" s="321">
        <v>50</v>
      </c>
      <c r="N39" s="248">
        <v>-0.461</v>
      </c>
      <c r="O39" s="254">
        <v>-0.25</v>
      </c>
      <c r="P39" s="321">
        <v>47</v>
      </c>
      <c r="Q39" s="248">
        <v>-0.451</v>
      </c>
      <c r="R39" s="254">
        <v>-0.211</v>
      </c>
    </row>
    <row r="40" spans="1:18" ht="19.5" customHeight="1">
      <c r="A40" s="491" t="s">
        <v>104</v>
      </c>
      <c r="B40" s="492"/>
      <c r="C40" s="17">
        <v>49.2</v>
      </c>
      <c r="D40" s="7">
        <v>0.5</v>
      </c>
      <c r="E40" s="3">
        <v>49.4</v>
      </c>
      <c r="F40" s="230">
        <v>14</v>
      </c>
      <c r="G40" s="321">
        <v>314</v>
      </c>
      <c r="H40" s="255">
        <v>-1.872</v>
      </c>
      <c r="I40" s="256">
        <v>2.76</v>
      </c>
      <c r="J40" s="321">
        <v>86</v>
      </c>
      <c r="K40" s="255">
        <v>-0.576</v>
      </c>
      <c r="L40" s="256">
        <v>0.696</v>
      </c>
      <c r="M40" s="321">
        <v>313</v>
      </c>
      <c r="N40" s="255">
        <v>-2.064</v>
      </c>
      <c r="O40" s="256">
        <v>2.592</v>
      </c>
      <c r="P40" s="321">
        <v>408</v>
      </c>
      <c r="Q40" s="255">
        <v>-3.36</v>
      </c>
      <c r="R40" s="256">
        <v>2.736</v>
      </c>
    </row>
    <row r="41" spans="1:18" ht="19.5" customHeight="1">
      <c r="A41" s="491" t="s">
        <v>105</v>
      </c>
      <c r="B41" s="492"/>
      <c r="C41" s="19"/>
      <c r="D41" s="3"/>
      <c r="E41" s="3"/>
      <c r="F41" s="230"/>
      <c r="G41" s="321">
        <v>47</v>
      </c>
      <c r="H41" s="255">
        <v>-0.403</v>
      </c>
      <c r="I41" s="256">
        <v>-0.288</v>
      </c>
      <c r="J41" s="321">
        <v>55</v>
      </c>
      <c r="K41" s="255">
        <v>-0.454</v>
      </c>
      <c r="L41" s="256">
        <v>-0.346</v>
      </c>
      <c r="M41" s="321">
        <v>54</v>
      </c>
      <c r="N41" s="255">
        <v>-0.454</v>
      </c>
      <c r="O41" s="256">
        <v>-0.353</v>
      </c>
      <c r="P41" s="321">
        <v>54</v>
      </c>
      <c r="Q41" s="255">
        <v>-0.461</v>
      </c>
      <c r="R41" s="256">
        <v>-0.346</v>
      </c>
    </row>
    <row r="42" spans="1:18" ht="19.5" customHeight="1">
      <c r="A42" s="491" t="s">
        <v>106</v>
      </c>
      <c r="B42" s="492"/>
      <c r="C42" s="19">
        <v>46.5</v>
      </c>
      <c r="D42" s="3">
        <v>0.5</v>
      </c>
      <c r="E42" s="3">
        <v>49.4</v>
      </c>
      <c r="F42" s="230">
        <v>16.5</v>
      </c>
      <c r="G42" s="246" t="s">
        <v>196</v>
      </c>
      <c r="H42" s="245" t="s">
        <v>196</v>
      </c>
      <c r="I42" s="238" t="s">
        <v>196</v>
      </c>
      <c r="J42" s="246" t="s">
        <v>196</v>
      </c>
      <c r="K42" s="245" t="s">
        <v>196</v>
      </c>
      <c r="L42" s="238" t="s">
        <v>196</v>
      </c>
      <c r="M42" s="246" t="s">
        <v>196</v>
      </c>
      <c r="N42" s="245" t="s">
        <v>196</v>
      </c>
      <c r="O42" s="238" t="s">
        <v>196</v>
      </c>
      <c r="P42" s="246" t="s">
        <v>196</v>
      </c>
      <c r="Q42" s="245" t="s">
        <v>196</v>
      </c>
      <c r="R42" s="238" t="s">
        <v>196</v>
      </c>
    </row>
    <row r="43" spans="1:18" ht="19.5" customHeight="1">
      <c r="A43" s="491" t="s">
        <v>107</v>
      </c>
      <c r="B43" s="492"/>
      <c r="C43" s="19"/>
      <c r="D43" s="3"/>
      <c r="E43" s="3"/>
      <c r="F43" s="230"/>
      <c r="G43" s="321">
        <v>230</v>
      </c>
      <c r="H43" s="255">
        <v>-2.16</v>
      </c>
      <c r="I43" s="256">
        <v>-1.152</v>
      </c>
      <c r="J43" s="321">
        <v>277</v>
      </c>
      <c r="K43" s="255">
        <v>-2.592</v>
      </c>
      <c r="L43" s="256">
        <v>-1.296</v>
      </c>
      <c r="M43" s="321">
        <v>286</v>
      </c>
      <c r="N43" s="264">
        <v>-2.736</v>
      </c>
      <c r="O43" s="388">
        <v>-1.296</v>
      </c>
      <c r="P43" s="321">
        <v>261</v>
      </c>
      <c r="Q43" s="264">
        <v>-2.448</v>
      </c>
      <c r="R43" s="253">
        <v>-1.296</v>
      </c>
    </row>
    <row r="44" spans="1:18" ht="19.5" customHeight="1">
      <c r="A44" s="491" t="s">
        <v>108</v>
      </c>
      <c r="B44" s="492"/>
      <c r="C44" s="19">
        <v>49.2</v>
      </c>
      <c r="D44" s="3">
        <v>0.5</v>
      </c>
      <c r="E44" s="7" t="s">
        <v>196</v>
      </c>
      <c r="F44" s="230" t="s">
        <v>196</v>
      </c>
      <c r="G44" s="321">
        <v>68</v>
      </c>
      <c r="H44" s="248">
        <v>-0.442</v>
      </c>
      <c r="I44" s="254">
        <v>-0.576</v>
      </c>
      <c r="J44" s="321">
        <v>107</v>
      </c>
      <c r="K44" s="248">
        <v>-0.902</v>
      </c>
      <c r="L44" s="254">
        <v>-0.672</v>
      </c>
      <c r="M44" s="321">
        <v>47</v>
      </c>
      <c r="N44" s="248">
        <v>-0.269</v>
      </c>
      <c r="O44" s="254">
        <v>-0.422</v>
      </c>
      <c r="P44" s="321">
        <v>128</v>
      </c>
      <c r="Q44" s="248">
        <v>-1.114</v>
      </c>
      <c r="R44" s="254">
        <v>-0.787</v>
      </c>
    </row>
    <row r="45" spans="1:18" ht="19.5" customHeight="1">
      <c r="A45" s="495" t="s">
        <v>84</v>
      </c>
      <c r="B45" s="496"/>
      <c r="C45" s="19"/>
      <c r="D45" s="3"/>
      <c r="E45" s="3"/>
      <c r="F45" s="27"/>
      <c r="G45" s="322"/>
      <c r="H45" s="285">
        <v>-5.521</v>
      </c>
      <c r="I45" s="325">
        <v>-3.0989999999999998</v>
      </c>
      <c r="J45" s="160"/>
      <c r="K45" s="267">
        <v>-5.409</v>
      </c>
      <c r="L45" s="407">
        <v>-2.474</v>
      </c>
      <c r="M45" s="160"/>
      <c r="N45" s="267">
        <v>-8.326</v>
      </c>
      <c r="O45" s="407">
        <v>-3.2239999999999998</v>
      </c>
      <c r="P45" s="160"/>
      <c r="Q45" s="267">
        <v>-5.011</v>
      </c>
      <c r="R45" s="407">
        <v>-2.38</v>
      </c>
    </row>
    <row r="46" spans="1:18" ht="19.5" customHeight="1">
      <c r="A46" s="495" t="s">
        <v>109</v>
      </c>
      <c r="B46" s="492"/>
      <c r="C46" s="19"/>
      <c r="D46" s="3"/>
      <c r="E46" s="3"/>
      <c r="F46" s="27"/>
      <c r="G46" s="258">
        <v>88</v>
      </c>
      <c r="H46" s="255">
        <v>0.518</v>
      </c>
      <c r="I46" s="256">
        <v>0.7869999999999999</v>
      </c>
      <c r="J46" s="321">
        <v>124.39120319499366</v>
      </c>
      <c r="K46" s="252">
        <v>1.056</v>
      </c>
      <c r="L46" s="253">
        <v>0.826</v>
      </c>
      <c r="M46" s="258">
        <v>164</v>
      </c>
      <c r="N46" s="255">
        <v>-0.173</v>
      </c>
      <c r="O46" s="256">
        <v>1.747</v>
      </c>
      <c r="P46" s="258">
        <v>9</v>
      </c>
      <c r="Q46" s="255">
        <v>-0.096</v>
      </c>
      <c r="R46" s="256">
        <v>-0.019</v>
      </c>
    </row>
    <row r="47" spans="1:18" ht="19.5" customHeight="1">
      <c r="A47" s="491" t="s">
        <v>110</v>
      </c>
      <c r="B47" s="492"/>
      <c r="C47" s="19">
        <v>46.5</v>
      </c>
      <c r="D47" s="3">
        <v>0.5</v>
      </c>
      <c r="E47" s="3">
        <v>49.4</v>
      </c>
      <c r="F47" s="230">
        <v>16.5</v>
      </c>
      <c r="G47" s="321">
        <v>112</v>
      </c>
      <c r="H47" s="255">
        <v>-0.84</v>
      </c>
      <c r="I47" s="256">
        <v>-0.84</v>
      </c>
      <c r="J47" s="321">
        <v>158</v>
      </c>
      <c r="K47" s="248">
        <v>-1.584</v>
      </c>
      <c r="L47" s="254">
        <v>-0.672</v>
      </c>
      <c r="M47" s="321">
        <v>191</v>
      </c>
      <c r="N47" s="248">
        <v>-1.752</v>
      </c>
      <c r="O47" s="254">
        <v>-0.96</v>
      </c>
      <c r="P47" s="321">
        <v>164</v>
      </c>
      <c r="Q47" s="248">
        <v>-1.632</v>
      </c>
      <c r="R47" s="254">
        <v>-0.72</v>
      </c>
    </row>
    <row r="48" spans="1:18" ht="19.5" customHeight="1">
      <c r="A48" s="491" t="s">
        <v>111</v>
      </c>
      <c r="B48" s="492"/>
      <c r="C48" s="19">
        <v>46.5</v>
      </c>
      <c r="D48" s="3">
        <v>0.5</v>
      </c>
      <c r="E48" s="3">
        <v>49.4</v>
      </c>
      <c r="F48" s="230">
        <v>10</v>
      </c>
      <c r="G48" s="321">
        <v>30</v>
      </c>
      <c r="H48" s="255">
        <v>-0.288</v>
      </c>
      <c r="I48" s="256">
        <v>-0.13</v>
      </c>
      <c r="J48" s="321">
        <v>72</v>
      </c>
      <c r="K48" s="248">
        <v>-0.734</v>
      </c>
      <c r="L48" s="254">
        <v>-0.288</v>
      </c>
      <c r="M48" s="321">
        <v>53</v>
      </c>
      <c r="N48" s="248">
        <v>-0.533</v>
      </c>
      <c r="O48" s="254">
        <v>-0.144</v>
      </c>
      <c r="P48" s="321">
        <v>42</v>
      </c>
      <c r="Q48" s="248">
        <v>-0.432</v>
      </c>
      <c r="R48" s="254">
        <v>-0.158</v>
      </c>
    </row>
    <row r="49" spans="1:18" ht="19.5" customHeight="1">
      <c r="A49" s="491" t="s">
        <v>112</v>
      </c>
      <c r="B49" s="492"/>
      <c r="C49" s="19">
        <v>46.5</v>
      </c>
      <c r="D49" s="3">
        <v>0.5</v>
      </c>
      <c r="E49" s="3">
        <v>49.4</v>
      </c>
      <c r="F49" s="230">
        <v>10</v>
      </c>
      <c r="G49" s="321">
        <v>411</v>
      </c>
      <c r="H49" s="255">
        <v>-3.672</v>
      </c>
      <c r="I49" s="256">
        <v>-2.34</v>
      </c>
      <c r="J49" s="321">
        <v>315</v>
      </c>
      <c r="K49" s="264">
        <v>-3.024</v>
      </c>
      <c r="L49" s="388">
        <v>-1.62</v>
      </c>
      <c r="M49" s="321">
        <v>565</v>
      </c>
      <c r="N49" s="248">
        <v>-4.932</v>
      </c>
      <c r="O49" s="254">
        <v>-3.276</v>
      </c>
      <c r="P49" s="321">
        <v>183</v>
      </c>
      <c r="Q49" s="264">
        <v>-1.8</v>
      </c>
      <c r="R49" s="388">
        <v>-0.864</v>
      </c>
    </row>
    <row r="50" spans="1:18" ht="19.5" customHeight="1">
      <c r="A50" s="491" t="s">
        <v>113</v>
      </c>
      <c r="B50" s="492"/>
      <c r="C50" s="19"/>
      <c r="D50" s="3"/>
      <c r="E50" s="3"/>
      <c r="F50" s="230"/>
      <c r="G50" s="321">
        <v>101</v>
      </c>
      <c r="H50" s="255">
        <v>-0.994</v>
      </c>
      <c r="I50" s="256">
        <v>-0.389</v>
      </c>
      <c r="J50" s="321">
        <v>93</v>
      </c>
      <c r="K50" s="248">
        <v>-0.864</v>
      </c>
      <c r="L50" s="254">
        <v>-0.518</v>
      </c>
      <c r="M50" s="321">
        <v>77</v>
      </c>
      <c r="N50" s="248">
        <v>-0.691</v>
      </c>
      <c r="O50" s="254">
        <v>-0.418</v>
      </c>
      <c r="P50" s="321">
        <v>83</v>
      </c>
      <c r="Q50" s="248">
        <v>-0.792</v>
      </c>
      <c r="R50" s="254">
        <v>-0.432</v>
      </c>
    </row>
    <row r="51" spans="1:18" ht="19.5" customHeight="1">
      <c r="A51" s="491" t="s">
        <v>114</v>
      </c>
      <c r="B51" s="492"/>
      <c r="C51" s="19"/>
      <c r="D51" s="3"/>
      <c r="E51" s="3"/>
      <c r="F51" s="230"/>
      <c r="G51" s="321">
        <v>29</v>
      </c>
      <c r="H51" s="255">
        <v>-0.245</v>
      </c>
      <c r="I51" s="256">
        <v>-0.187</v>
      </c>
      <c r="J51" s="321">
        <v>30</v>
      </c>
      <c r="K51" s="248">
        <v>-0.259</v>
      </c>
      <c r="L51" s="254">
        <v>-0.202</v>
      </c>
      <c r="M51" s="321">
        <v>29</v>
      </c>
      <c r="N51" s="248">
        <v>-0.245</v>
      </c>
      <c r="O51" s="254">
        <v>-0.173</v>
      </c>
      <c r="P51" s="321">
        <v>29</v>
      </c>
      <c r="Q51" s="248">
        <v>-0.259</v>
      </c>
      <c r="R51" s="254">
        <v>-0.187</v>
      </c>
    </row>
    <row r="52" spans="1:18" ht="19.5" customHeight="1">
      <c r="A52" s="491" t="s">
        <v>115</v>
      </c>
      <c r="B52" s="492"/>
      <c r="C52" s="19">
        <v>46.5</v>
      </c>
      <c r="D52" s="3">
        <v>0.5</v>
      </c>
      <c r="E52" s="3">
        <v>49.4</v>
      </c>
      <c r="F52" s="230">
        <v>19</v>
      </c>
      <c r="G52" s="246" t="s">
        <v>196</v>
      </c>
      <c r="H52" s="245" t="s">
        <v>196</v>
      </c>
      <c r="I52" s="262" t="s">
        <v>196</v>
      </c>
      <c r="J52" s="246" t="s">
        <v>196</v>
      </c>
      <c r="K52" s="263" t="s">
        <v>196</v>
      </c>
      <c r="L52" s="262" t="s">
        <v>196</v>
      </c>
      <c r="M52" s="246" t="s">
        <v>196</v>
      </c>
      <c r="N52" s="263" t="s">
        <v>196</v>
      </c>
      <c r="O52" s="262" t="s">
        <v>196</v>
      </c>
      <c r="P52" s="246" t="s">
        <v>196</v>
      </c>
      <c r="Q52" s="245" t="s">
        <v>196</v>
      </c>
      <c r="R52" s="238" t="s">
        <v>196</v>
      </c>
    </row>
    <row r="53" spans="1:18" ht="19.5" customHeight="1" thickBot="1">
      <c r="A53" s="493" t="s">
        <v>116</v>
      </c>
      <c r="B53" s="494"/>
      <c r="C53" s="19">
        <v>46.5</v>
      </c>
      <c r="D53" s="3">
        <v>0.5</v>
      </c>
      <c r="E53" s="3">
        <v>49.4</v>
      </c>
      <c r="F53" s="230">
        <v>10</v>
      </c>
      <c r="G53" s="246" t="s">
        <v>196</v>
      </c>
      <c r="H53" s="245" t="s">
        <v>196</v>
      </c>
      <c r="I53" s="262" t="s">
        <v>196</v>
      </c>
      <c r="J53" s="246" t="s">
        <v>196</v>
      </c>
      <c r="K53" s="263" t="s">
        <v>196</v>
      </c>
      <c r="L53" s="262" t="s">
        <v>196</v>
      </c>
      <c r="M53" s="246" t="s">
        <v>196</v>
      </c>
      <c r="N53" s="263" t="s">
        <v>196</v>
      </c>
      <c r="O53" s="262" t="s">
        <v>196</v>
      </c>
      <c r="P53" s="246" t="s">
        <v>196</v>
      </c>
      <c r="Q53" s="245" t="s">
        <v>196</v>
      </c>
      <c r="R53" s="238" t="s">
        <v>196</v>
      </c>
    </row>
    <row r="54" spans="1:18" ht="19.5" customHeight="1" thickBot="1">
      <c r="A54" s="485" t="s">
        <v>117</v>
      </c>
      <c r="B54" s="486"/>
      <c r="C54" s="19"/>
      <c r="D54" s="3"/>
      <c r="E54" s="3"/>
      <c r="F54" s="27"/>
      <c r="G54" s="92"/>
      <c r="H54" s="152"/>
      <c r="I54" s="153"/>
      <c r="J54" s="92"/>
      <c r="K54" s="152"/>
      <c r="L54" s="153"/>
      <c r="M54" s="92"/>
      <c r="N54" s="152"/>
      <c r="O54" s="153"/>
      <c r="P54" s="92"/>
      <c r="Q54" s="248"/>
      <c r="R54" s="254"/>
    </row>
    <row r="55" spans="1:18" ht="19.5" customHeight="1" thickBot="1">
      <c r="A55" s="487" t="s">
        <v>118</v>
      </c>
      <c r="B55" s="488"/>
      <c r="C55" s="338"/>
      <c r="D55" s="339"/>
      <c r="E55" s="339"/>
      <c r="F55" s="196"/>
      <c r="G55" s="326">
        <v>145</v>
      </c>
      <c r="H55" s="250">
        <v>-8.568</v>
      </c>
      <c r="I55" s="251">
        <v>-2.1839999999999997</v>
      </c>
      <c r="J55" s="326">
        <v>88</v>
      </c>
      <c r="K55" s="304">
        <v>0</v>
      </c>
      <c r="L55" s="387">
        <v>-5.544</v>
      </c>
      <c r="M55" s="326">
        <v>146</v>
      </c>
      <c r="N55" s="304">
        <v>-8.456</v>
      </c>
      <c r="O55" s="387">
        <v>-2.464</v>
      </c>
      <c r="P55" s="326">
        <v>89</v>
      </c>
      <c r="Q55" s="304">
        <v>-0.056</v>
      </c>
      <c r="R55" s="387">
        <v>-5.6</v>
      </c>
    </row>
    <row r="56" spans="1:18" ht="12.75">
      <c r="A56" s="479" t="s">
        <v>123</v>
      </c>
      <c r="B56" s="480"/>
      <c r="C56" s="489" t="s">
        <v>121</v>
      </c>
      <c r="D56" s="443"/>
      <c r="E56" s="443"/>
      <c r="F56" s="490"/>
      <c r="G56" s="290">
        <v>0.62</v>
      </c>
      <c r="H56" s="291"/>
      <c r="I56" s="473"/>
      <c r="J56" s="397">
        <v>0.679</v>
      </c>
      <c r="K56" s="398"/>
      <c r="L56" s="399"/>
      <c r="M56" s="430">
        <v>0.61</v>
      </c>
      <c r="N56" s="426"/>
      <c r="O56" s="427"/>
      <c r="P56" s="430">
        <v>0.655</v>
      </c>
      <c r="Q56" s="426"/>
      <c r="R56" s="427"/>
    </row>
    <row r="57" spans="1:18" ht="12.75">
      <c r="A57" s="481"/>
      <c r="B57" s="482"/>
      <c r="C57" s="420" t="s">
        <v>120</v>
      </c>
      <c r="D57" s="431"/>
      <c r="E57" s="431"/>
      <c r="F57" s="477"/>
      <c r="G57" s="474">
        <v>0.997</v>
      </c>
      <c r="H57" s="475"/>
      <c r="I57" s="476"/>
      <c r="J57" s="420">
        <v>0.994</v>
      </c>
      <c r="K57" s="431"/>
      <c r="L57" s="421"/>
      <c r="M57" s="420">
        <v>0.989</v>
      </c>
      <c r="N57" s="431"/>
      <c r="O57" s="421"/>
      <c r="P57" s="420">
        <v>0.978</v>
      </c>
      <c r="Q57" s="431"/>
      <c r="R57" s="421"/>
    </row>
    <row r="58" spans="1:18" ht="12.75">
      <c r="A58" s="481"/>
      <c r="B58" s="482"/>
      <c r="C58" s="420" t="s">
        <v>119</v>
      </c>
      <c r="D58" s="431"/>
      <c r="E58" s="431"/>
      <c r="F58" s="477"/>
      <c r="G58" s="422">
        <v>0.969</v>
      </c>
      <c r="H58" s="423"/>
      <c r="I58" s="424"/>
      <c r="J58" s="422">
        <v>0</v>
      </c>
      <c r="K58" s="423"/>
      <c r="L58" s="424"/>
      <c r="M58" s="422">
        <v>0.96</v>
      </c>
      <c r="N58" s="423"/>
      <c r="O58" s="424"/>
      <c r="P58" s="422">
        <v>0.01</v>
      </c>
      <c r="Q58" s="423"/>
      <c r="R58" s="424"/>
    </row>
    <row r="59" spans="1:18" ht="13.5" thickBot="1">
      <c r="A59" s="483"/>
      <c r="B59" s="484"/>
      <c r="C59" s="425" t="s">
        <v>122</v>
      </c>
      <c r="D59" s="432"/>
      <c r="E59" s="432"/>
      <c r="F59" s="478"/>
      <c r="G59" s="287">
        <v>0.885</v>
      </c>
      <c r="H59" s="288"/>
      <c r="I59" s="289"/>
      <c r="J59" s="287">
        <v>0.916</v>
      </c>
      <c r="K59" s="288"/>
      <c r="L59" s="289"/>
      <c r="M59" s="425">
        <v>0.937</v>
      </c>
      <c r="N59" s="432"/>
      <c r="O59" s="396"/>
      <c r="P59" s="425">
        <v>0.911</v>
      </c>
      <c r="Q59" s="432"/>
      <c r="R59" s="396"/>
    </row>
    <row r="60" spans="1:18" ht="12.75">
      <c r="A60" s="161"/>
      <c r="B60" s="162"/>
      <c r="C60" s="162"/>
      <c r="D60" s="162"/>
      <c r="E60" s="162"/>
      <c r="F60" s="147"/>
      <c r="G60" s="161"/>
      <c r="H60" s="162"/>
      <c r="I60" s="147"/>
      <c r="J60" s="161"/>
      <c r="K60" s="162"/>
      <c r="L60" s="163"/>
      <c r="M60" s="164"/>
      <c r="N60" s="162"/>
      <c r="O60" s="147"/>
      <c r="P60" s="341"/>
      <c r="Q60" s="336"/>
      <c r="R60" s="456"/>
    </row>
    <row r="61" spans="1:18" ht="19.5" customHeight="1">
      <c r="A61" s="19" t="s">
        <v>126</v>
      </c>
      <c r="B61" s="431" t="s">
        <v>130</v>
      </c>
      <c r="C61" s="431"/>
      <c r="D61" s="3"/>
      <c r="E61" s="3"/>
      <c r="F61" s="27"/>
      <c r="G61" s="327">
        <v>148</v>
      </c>
      <c r="H61" s="248">
        <v>-1.56</v>
      </c>
      <c r="I61" s="261">
        <v>-0.21600000000000003</v>
      </c>
      <c r="J61" s="327">
        <v>158</v>
      </c>
      <c r="K61" s="248">
        <v>-1.632</v>
      </c>
      <c r="L61" s="254">
        <v>-0.24</v>
      </c>
      <c r="M61" s="328">
        <v>133</v>
      </c>
      <c r="N61" s="248">
        <v>-1.368</v>
      </c>
      <c r="O61" s="261">
        <v>-0.312</v>
      </c>
      <c r="P61" s="327">
        <v>82</v>
      </c>
      <c r="Q61" s="248">
        <v>-0.864</v>
      </c>
      <c r="R61" s="254">
        <v>-0.072</v>
      </c>
    </row>
    <row r="62" spans="1:18" ht="19.5" customHeight="1">
      <c r="A62" s="19" t="s">
        <v>127</v>
      </c>
      <c r="B62" s="431" t="s">
        <v>130</v>
      </c>
      <c r="C62" s="431"/>
      <c r="D62" s="3"/>
      <c r="E62" s="3"/>
      <c r="F62" s="27"/>
      <c r="G62" s="327">
        <v>314</v>
      </c>
      <c r="H62" s="248">
        <v>-1.872</v>
      </c>
      <c r="I62" s="261">
        <v>2.76</v>
      </c>
      <c r="J62" s="327">
        <v>86</v>
      </c>
      <c r="K62" s="248">
        <v>-0.576</v>
      </c>
      <c r="L62" s="254">
        <v>0.696</v>
      </c>
      <c r="M62" s="328">
        <v>313</v>
      </c>
      <c r="N62" s="248">
        <v>-2.064</v>
      </c>
      <c r="O62" s="261">
        <v>2.592</v>
      </c>
      <c r="P62" s="327">
        <v>408</v>
      </c>
      <c r="Q62" s="248">
        <v>-3.36</v>
      </c>
      <c r="R62" s="254">
        <v>2.736</v>
      </c>
    </row>
    <row r="63" spans="1:18" ht="19.5" customHeight="1">
      <c r="A63" s="19" t="s">
        <v>128</v>
      </c>
      <c r="B63" s="431" t="s">
        <v>130</v>
      </c>
      <c r="C63" s="431"/>
      <c r="D63" s="3"/>
      <c r="E63" s="3"/>
      <c r="F63" s="27"/>
      <c r="G63" s="327">
        <v>86</v>
      </c>
      <c r="H63" s="248">
        <v>-0.634</v>
      </c>
      <c r="I63" s="261">
        <v>-0.71</v>
      </c>
      <c r="J63" s="327">
        <v>96</v>
      </c>
      <c r="K63" s="248">
        <v>-0.672</v>
      </c>
      <c r="L63" s="254">
        <v>-0.826</v>
      </c>
      <c r="M63" s="328">
        <v>85</v>
      </c>
      <c r="N63" s="248">
        <v>-0.634</v>
      </c>
      <c r="O63" s="261">
        <v>-0.691</v>
      </c>
      <c r="P63" s="327">
        <v>101</v>
      </c>
      <c r="Q63" s="248">
        <v>-0.73</v>
      </c>
      <c r="R63" s="254">
        <v>-0.845</v>
      </c>
    </row>
    <row r="64" spans="1:18" ht="19.5" customHeight="1" thickBot="1">
      <c r="A64" s="20" t="s">
        <v>129</v>
      </c>
      <c r="B64" s="432" t="s">
        <v>130</v>
      </c>
      <c r="C64" s="432"/>
      <c r="D64" s="5"/>
      <c r="E64" s="5"/>
      <c r="F64" s="34"/>
      <c r="G64" s="329">
        <v>68</v>
      </c>
      <c r="H64" s="330">
        <v>-0.442</v>
      </c>
      <c r="I64" s="331">
        <v>-0.576</v>
      </c>
      <c r="J64" s="329">
        <v>107</v>
      </c>
      <c r="K64" s="330">
        <v>-0.902</v>
      </c>
      <c r="L64" s="332">
        <v>-0.672</v>
      </c>
      <c r="M64" s="333">
        <v>47</v>
      </c>
      <c r="N64" s="330">
        <v>-0.269</v>
      </c>
      <c r="O64" s="331">
        <v>-0.422</v>
      </c>
      <c r="P64" s="329">
        <v>128</v>
      </c>
      <c r="Q64" s="330">
        <v>-1.114</v>
      </c>
      <c r="R64" s="332">
        <v>-0.787</v>
      </c>
    </row>
    <row r="65" spans="1:18" ht="22.5" customHeight="1" thickBot="1">
      <c r="A65" s="428" t="s">
        <v>131</v>
      </c>
      <c r="B65" s="429"/>
      <c r="C65" s="334"/>
      <c r="D65" s="334"/>
      <c r="E65" s="334"/>
      <c r="F65" s="335"/>
      <c r="G65" s="169"/>
      <c r="H65" s="317">
        <v>35.34</v>
      </c>
      <c r="I65" s="233"/>
      <c r="J65" s="169"/>
      <c r="K65" s="317">
        <v>36.33</v>
      </c>
      <c r="L65" s="233"/>
      <c r="M65" s="169"/>
      <c r="N65" s="317">
        <v>34.93</v>
      </c>
      <c r="O65" s="233"/>
      <c r="P65" s="169"/>
      <c r="Q65" s="317">
        <v>36.34</v>
      </c>
      <c r="R65" s="233"/>
    </row>
    <row r="66" spans="1:18" ht="19.5" customHeight="1">
      <c r="A66" s="469" t="s">
        <v>67</v>
      </c>
      <c r="B66" s="470"/>
      <c r="C66" s="443" t="s">
        <v>132</v>
      </c>
      <c r="D66" s="443"/>
      <c r="E66" s="336"/>
      <c r="F66" s="26"/>
      <c r="G66" s="161"/>
      <c r="H66" s="318">
        <v>6.43</v>
      </c>
      <c r="I66" s="170"/>
      <c r="J66" s="171"/>
      <c r="K66" s="318">
        <v>6.39</v>
      </c>
      <c r="L66" s="170"/>
      <c r="M66" s="171"/>
      <c r="N66" s="318">
        <v>6.36</v>
      </c>
      <c r="O66" s="170"/>
      <c r="P66" s="171"/>
      <c r="Q66" s="318">
        <v>6.4</v>
      </c>
      <c r="R66" s="163"/>
    </row>
    <row r="67" spans="1:18" ht="19.5" customHeight="1">
      <c r="A67" s="471"/>
      <c r="B67" s="472"/>
      <c r="C67" s="431" t="s">
        <v>133</v>
      </c>
      <c r="D67" s="431"/>
      <c r="E67" s="3"/>
      <c r="F67" s="27"/>
      <c r="G67" s="93"/>
      <c r="H67" s="319">
        <v>6.14</v>
      </c>
      <c r="I67" s="151"/>
      <c r="J67" s="93"/>
      <c r="K67" s="319">
        <v>6.05</v>
      </c>
      <c r="L67" s="151"/>
      <c r="M67" s="93"/>
      <c r="N67" s="319">
        <v>6.11</v>
      </c>
      <c r="O67" s="151"/>
      <c r="P67" s="93"/>
      <c r="Q67" s="319">
        <v>6.14</v>
      </c>
      <c r="R67" s="95"/>
    </row>
    <row r="68" spans="1:18" ht="19.5" customHeight="1" thickBot="1">
      <c r="A68" s="441"/>
      <c r="B68" s="442"/>
      <c r="C68" s="432" t="s">
        <v>134</v>
      </c>
      <c r="D68" s="432"/>
      <c r="E68" s="5"/>
      <c r="F68" s="34"/>
      <c r="G68" s="166"/>
      <c r="H68" s="320">
        <v>6.13</v>
      </c>
      <c r="I68" s="154"/>
      <c r="J68" s="166"/>
      <c r="K68" s="320">
        <v>6.29</v>
      </c>
      <c r="L68" s="154"/>
      <c r="M68" s="166"/>
      <c r="N68" s="320">
        <v>6.06</v>
      </c>
      <c r="O68" s="34"/>
      <c r="P68" s="20"/>
      <c r="Q68" s="320">
        <v>6.29</v>
      </c>
      <c r="R68" s="172"/>
    </row>
    <row r="70" spans="1:3" ht="15.75">
      <c r="A70" s="36" t="s">
        <v>135</v>
      </c>
      <c r="C70" s="36" t="s">
        <v>245</v>
      </c>
    </row>
    <row r="75" ht="11.25" customHeight="1"/>
    <row r="76" spans="2:19" ht="12.75" customHeight="1">
      <c r="B76" s="96"/>
      <c r="G76" s="110"/>
      <c r="H76" s="89"/>
      <c r="I76" s="89"/>
      <c r="J76" s="89"/>
      <c r="K76" s="111"/>
      <c r="L76" s="89"/>
      <c r="M76" s="110"/>
      <c r="N76" s="89"/>
      <c r="O76" s="89"/>
      <c r="P76" s="110"/>
      <c r="Q76" s="110"/>
      <c r="R76" s="111"/>
      <c r="S76" s="89"/>
    </row>
    <row r="77" spans="2:19" ht="12.75" customHeight="1">
      <c r="B77" s="119"/>
      <c r="C77" s="119"/>
      <c r="D77" s="119"/>
      <c r="E77" s="119"/>
      <c r="F77" s="119"/>
      <c r="G77" s="213"/>
      <c r="H77" s="119"/>
      <c r="I77" s="119"/>
      <c r="J77" s="119"/>
      <c r="K77" s="214"/>
      <c r="L77" s="119"/>
      <c r="M77" s="213"/>
      <c r="N77" s="119"/>
      <c r="O77" s="119"/>
      <c r="P77" s="213"/>
      <c r="Q77" s="213"/>
      <c r="R77" s="214"/>
      <c r="S77" s="119"/>
    </row>
    <row r="78" spans="2:19" ht="12.75" customHeight="1">
      <c r="B78" s="119"/>
      <c r="C78" s="119"/>
      <c r="D78" s="119"/>
      <c r="E78" s="119"/>
      <c r="F78" s="119"/>
      <c r="G78" s="213"/>
      <c r="H78" s="119"/>
      <c r="I78" s="119"/>
      <c r="J78" s="119"/>
      <c r="K78" s="214"/>
      <c r="L78" s="119"/>
      <c r="M78" s="213"/>
      <c r="N78" s="119"/>
      <c r="O78" s="119"/>
      <c r="P78" s="213"/>
      <c r="Q78" s="213"/>
      <c r="R78" s="214"/>
      <c r="S78" s="119"/>
    </row>
    <row r="79" spans="2:19" ht="12.75" customHeight="1">
      <c r="B79" s="119"/>
      <c r="C79" s="119"/>
      <c r="D79" s="119"/>
      <c r="E79" s="119"/>
      <c r="F79" s="119"/>
      <c r="G79" s="216" t="s">
        <v>252</v>
      </c>
      <c r="H79" s="216" t="s">
        <v>168</v>
      </c>
      <c r="I79" s="216" t="s">
        <v>253</v>
      </c>
      <c r="J79" s="216" t="s">
        <v>40</v>
      </c>
      <c r="K79" s="216"/>
      <c r="L79" s="216"/>
      <c r="M79" s="216" t="s">
        <v>252</v>
      </c>
      <c r="N79" s="216" t="s">
        <v>168</v>
      </c>
      <c r="O79" s="216" t="s">
        <v>254</v>
      </c>
      <c r="P79" s="216"/>
      <c r="Q79" s="216" t="s">
        <v>170</v>
      </c>
      <c r="R79" s="217"/>
      <c r="S79" s="218"/>
    </row>
    <row r="80" spans="2:19" ht="12.75" customHeight="1">
      <c r="B80" s="119">
        <v>4</v>
      </c>
      <c r="C80" s="119"/>
      <c r="D80" s="119"/>
      <c r="E80" s="119"/>
      <c r="F80" s="213">
        <f>SQRT(3)</f>
        <v>1.7320508075688772</v>
      </c>
      <c r="G80" s="218">
        <v>36.14</v>
      </c>
      <c r="H80" s="218">
        <v>88</v>
      </c>
      <c r="I80" s="218">
        <v>0.45</v>
      </c>
      <c r="J80" s="217">
        <f>F80*G80*H80*I80</f>
        <v>2478.8141209473533</v>
      </c>
      <c r="K80" s="218"/>
      <c r="L80" s="219">
        <f>SQRT(3)</f>
        <v>1.7320508075688772</v>
      </c>
      <c r="M80" s="218">
        <f aca="true" t="shared" si="0" ref="M80:N83">G80</f>
        <v>36.14</v>
      </c>
      <c r="N80" s="218">
        <f t="shared" si="0"/>
        <v>88</v>
      </c>
      <c r="O80" s="219">
        <f>I80*I80</f>
        <v>0.2025</v>
      </c>
      <c r="P80" s="219">
        <f>SQRT(1-O80)</f>
        <v>0.8930285549745876</v>
      </c>
      <c r="Q80" s="217">
        <f>L80*M80*N80*P80</f>
        <v>4919.226205511594</v>
      </c>
      <c r="R80" s="218"/>
      <c r="S80" s="218"/>
    </row>
    <row r="81" spans="2:19" ht="12.75" customHeight="1">
      <c r="B81" s="119">
        <v>10</v>
      </c>
      <c r="C81" s="119"/>
      <c r="D81" s="119"/>
      <c r="E81" s="119"/>
      <c r="F81" s="213">
        <f>SQRT(3)</f>
        <v>1.7320508075688772</v>
      </c>
      <c r="G81" s="218">
        <f>((3.446+3.484+3.587)/3)*F81</f>
        <v>6.071992781067293</v>
      </c>
      <c r="H81" s="218">
        <v>38.666666666666664</v>
      </c>
      <c r="I81" s="218">
        <v>0.814</v>
      </c>
      <c r="J81" s="217">
        <f>F81*G81*H81*I81</f>
        <v>331.0190693333332</v>
      </c>
      <c r="K81" s="218"/>
      <c r="L81" s="219">
        <f>SQRT(3)</f>
        <v>1.7320508075688772</v>
      </c>
      <c r="M81" s="218">
        <f t="shared" si="0"/>
        <v>6.071992781067293</v>
      </c>
      <c r="N81" s="218">
        <f t="shared" si="0"/>
        <v>38.666666666666664</v>
      </c>
      <c r="O81" s="219">
        <f>I81*I81</f>
        <v>0.662596</v>
      </c>
      <c r="P81" s="219">
        <f>SQRT(1-O81)</f>
        <v>0.5808648724100985</v>
      </c>
      <c r="Q81" s="217">
        <f>L81*M81*N81*P81</f>
        <v>236.21296004129752</v>
      </c>
      <c r="R81" s="217"/>
      <c r="S81" s="218"/>
    </row>
    <row r="82" spans="2:19" ht="12.75" customHeight="1">
      <c r="B82" s="119">
        <v>18</v>
      </c>
      <c r="C82" s="119"/>
      <c r="D82" s="119"/>
      <c r="E82" s="119"/>
      <c r="F82" s="213">
        <f>SQRT(3)</f>
        <v>1.7320508075688772</v>
      </c>
      <c r="G82" s="218">
        <v>6.11</v>
      </c>
      <c r="H82" s="220">
        <f>(90+88+90)/3</f>
        <v>89.33333333333333</v>
      </c>
      <c r="I82" s="218">
        <v>0.64</v>
      </c>
      <c r="J82" s="217">
        <f>F82*G82*H82*I82</f>
        <v>605.0556920272821</v>
      </c>
      <c r="K82" s="218"/>
      <c r="L82" s="219">
        <f>SQRT(3)</f>
        <v>1.7320508075688772</v>
      </c>
      <c r="M82" s="218">
        <f t="shared" si="0"/>
        <v>6.11</v>
      </c>
      <c r="N82" s="218">
        <f t="shared" si="0"/>
        <v>89.33333333333333</v>
      </c>
      <c r="O82" s="219">
        <f>I82*I82</f>
        <v>0.4096</v>
      </c>
      <c r="P82" s="219">
        <f>SQRT(1-O82)</f>
        <v>0.7683749084919419</v>
      </c>
      <c r="Q82" s="217">
        <f>L82*M82*N82*P82</f>
        <v>726.4212687406117</v>
      </c>
      <c r="R82" s="217"/>
      <c r="S82" s="218"/>
    </row>
    <row r="83" spans="2:19" ht="12.75" customHeight="1">
      <c r="B83" s="119">
        <v>20</v>
      </c>
      <c r="C83" s="119"/>
      <c r="D83" s="119"/>
      <c r="E83" s="119"/>
      <c r="F83" s="213">
        <f>SQRT(3)</f>
        <v>1.7320508075688772</v>
      </c>
      <c r="G83" s="218">
        <v>6.07</v>
      </c>
      <c r="H83" s="221">
        <v>834</v>
      </c>
      <c r="I83" s="218">
        <v>0.989</v>
      </c>
      <c r="J83" s="217">
        <f>F83*G83*H83*I83</f>
        <v>8671.848074181107</v>
      </c>
      <c r="K83" s="218"/>
      <c r="L83" s="219">
        <f>SQRT(3)</f>
        <v>1.7320508075688772</v>
      </c>
      <c r="M83" s="218">
        <f t="shared" si="0"/>
        <v>6.07</v>
      </c>
      <c r="N83" s="218">
        <f t="shared" si="0"/>
        <v>834</v>
      </c>
      <c r="O83" s="219">
        <f>I83*I83</f>
        <v>0.978121</v>
      </c>
      <c r="P83" s="219">
        <f>SQRT(1-O83)</f>
        <v>0.14791551642745254</v>
      </c>
      <c r="Q83" s="217">
        <f>L83*M83*N83*P83</f>
        <v>1296.9675290929306</v>
      </c>
      <c r="R83" s="217"/>
      <c r="S83" s="218"/>
    </row>
    <row r="84" spans="2:19" ht="12.75" customHeight="1">
      <c r="B84" s="119"/>
      <c r="C84" s="119"/>
      <c r="D84" s="119"/>
      <c r="E84" s="119"/>
      <c r="F84" s="119"/>
      <c r="G84" s="219"/>
      <c r="H84" s="218"/>
      <c r="I84" s="218"/>
      <c r="J84" s="218"/>
      <c r="K84" s="217"/>
      <c r="L84" s="218"/>
      <c r="M84" s="219"/>
      <c r="N84" s="218"/>
      <c r="O84" s="218"/>
      <c r="P84" s="219"/>
      <c r="Q84" s="219"/>
      <c r="R84" s="217"/>
      <c r="S84" s="218"/>
    </row>
    <row r="85" spans="2:19" ht="12.75" customHeight="1">
      <c r="B85" s="119"/>
      <c r="C85" s="119"/>
      <c r="D85" s="119"/>
      <c r="E85" s="119"/>
      <c r="F85" s="119">
        <v>1.7320508075688772</v>
      </c>
      <c r="G85" s="219">
        <v>6.2</v>
      </c>
      <c r="H85" s="218">
        <f>J85/(F85*G85*I85)</f>
        <v>44.76399747561126</v>
      </c>
      <c r="I85" s="218">
        <v>0.7780193936583008</v>
      </c>
      <c r="J85" s="218">
        <v>374</v>
      </c>
      <c r="K85" s="217"/>
      <c r="L85" s="218"/>
      <c r="M85" s="219"/>
      <c r="N85" s="218"/>
      <c r="O85" s="218"/>
      <c r="P85" s="219"/>
      <c r="Q85" s="219">
        <v>302</v>
      </c>
      <c r="R85" s="219"/>
      <c r="S85" s="218"/>
    </row>
    <row r="86" spans="2:19" ht="12.75" customHeight="1">
      <c r="B86" s="215"/>
      <c r="C86" s="119"/>
      <c r="D86" s="119"/>
      <c r="E86" s="119"/>
      <c r="F86" s="119"/>
      <c r="G86" s="219"/>
      <c r="H86" s="218"/>
      <c r="I86" s="218"/>
      <c r="J86" s="218"/>
      <c r="K86" s="217"/>
      <c r="L86" s="218"/>
      <c r="M86" s="219"/>
      <c r="N86" s="218"/>
      <c r="O86" s="218"/>
      <c r="P86" s="219"/>
      <c r="Q86" s="219"/>
      <c r="R86" s="217"/>
      <c r="S86" s="218"/>
    </row>
    <row r="87" spans="2:19" ht="12.75" customHeight="1">
      <c r="B87" s="119"/>
      <c r="C87" s="119"/>
      <c r="D87" s="119"/>
      <c r="E87" s="119"/>
      <c r="F87" s="213">
        <f>SQRT(3)</f>
        <v>1.7320508075688772</v>
      </c>
      <c r="G87" s="218">
        <v>6.2</v>
      </c>
      <c r="H87" s="218">
        <f>J87/(F87*G87*I87)</f>
        <v>2.7388532694005017</v>
      </c>
      <c r="I87" s="218">
        <v>0.578</v>
      </c>
      <c r="J87" s="219">
        <v>17</v>
      </c>
      <c r="K87" s="218"/>
      <c r="L87" s="219">
        <f>SQRT(3)</f>
        <v>1.7320508075688772</v>
      </c>
      <c r="M87" s="218">
        <f>G87</f>
        <v>6.2</v>
      </c>
      <c r="N87" s="218">
        <f>H87</f>
        <v>2.7388532694005017</v>
      </c>
      <c r="O87" s="219">
        <f>I87*I87</f>
        <v>0.33408399999999994</v>
      </c>
      <c r="P87" s="219">
        <f>SQRT(1-O87)</f>
        <v>0.8160367638777067</v>
      </c>
      <c r="Q87" s="219">
        <v>24</v>
      </c>
      <c r="R87" s="217"/>
      <c r="S87" s="218"/>
    </row>
    <row r="88" spans="2:19" ht="12.75" customHeight="1">
      <c r="B88" s="119"/>
      <c r="C88" s="119"/>
      <c r="D88" s="119"/>
      <c r="E88" s="119"/>
      <c r="F88" s="119"/>
      <c r="G88" s="219"/>
      <c r="H88" s="218"/>
      <c r="I88" s="218"/>
      <c r="J88" s="218"/>
      <c r="K88" s="217"/>
      <c r="L88" s="218"/>
      <c r="M88" s="219"/>
      <c r="N88" s="218"/>
      <c r="O88" s="218"/>
      <c r="P88" s="219"/>
      <c r="Q88" s="219"/>
      <c r="R88" s="217"/>
      <c r="S88" s="218"/>
    </row>
    <row r="89" spans="2:19" ht="12.75" customHeight="1">
      <c r="B89" s="119"/>
      <c r="C89" s="119"/>
      <c r="D89" s="119"/>
      <c r="E89" s="119"/>
      <c r="F89" s="119"/>
      <c r="G89" s="219"/>
      <c r="H89" s="218"/>
      <c r="I89" s="218"/>
      <c r="J89" s="218"/>
      <c r="K89" s="217"/>
      <c r="L89" s="218"/>
      <c r="M89" s="219"/>
      <c r="N89" s="218"/>
      <c r="O89" s="218"/>
      <c r="P89" s="219"/>
      <c r="Q89" s="219"/>
      <c r="R89" s="217"/>
      <c r="S89" s="218"/>
    </row>
    <row r="90" spans="2:19" ht="12.75" customHeight="1">
      <c r="B90" s="119"/>
      <c r="C90" s="119"/>
      <c r="D90" s="119"/>
      <c r="E90" s="119"/>
      <c r="F90" s="119"/>
      <c r="G90" s="218"/>
      <c r="H90" s="218"/>
      <c r="I90" s="218"/>
      <c r="J90" s="218"/>
      <c r="K90" s="217"/>
      <c r="L90" s="218"/>
      <c r="M90" s="218"/>
      <c r="N90" s="218"/>
      <c r="O90" s="218"/>
      <c r="P90" s="218"/>
      <c r="Q90" s="218"/>
      <c r="R90" s="219"/>
      <c r="S90" s="218"/>
    </row>
    <row r="91" spans="2:19" ht="12.75" customHeight="1">
      <c r="B91" s="215"/>
      <c r="C91" s="119"/>
      <c r="D91" s="119"/>
      <c r="E91" s="119"/>
      <c r="F91" s="119"/>
      <c r="G91" s="213"/>
      <c r="H91" s="119"/>
      <c r="I91" s="119"/>
      <c r="J91" s="119"/>
      <c r="K91" s="214"/>
      <c r="L91" s="119"/>
      <c r="M91" s="213"/>
      <c r="N91" s="119"/>
      <c r="O91" s="119"/>
      <c r="P91" s="213"/>
      <c r="Q91" s="213"/>
      <c r="R91" s="214"/>
      <c r="S91" s="119"/>
    </row>
    <row r="92" spans="2:19" ht="12.75" customHeight="1">
      <c r="B92" s="119"/>
      <c r="C92" s="119"/>
      <c r="D92" s="119"/>
      <c r="E92" s="119"/>
      <c r="F92" s="119"/>
      <c r="G92" s="213"/>
      <c r="H92" s="119"/>
      <c r="I92" s="119"/>
      <c r="J92" s="119"/>
      <c r="K92" s="214"/>
      <c r="L92" s="119"/>
      <c r="M92" s="213"/>
      <c r="N92" s="119"/>
      <c r="O92" s="119"/>
      <c r="P92" s="213"/>
      <c r="Q92" s="213"/>
      <c r="R92" s="214"/>
      <c r="S92" s="119"/>
    </row>
    <row r="93" spans="2:19" ht="12.75" customHeight="1">
      <c r="B93" s="119"/>
      <c r="C93" s="119"/>
      <c r="D93" s="119"/>
      <c r="E93" s="119"/>
      <c r="F93" s="119"/>
      <c r="G93" s="213"/>
      <c r="H93" s="119"/>
      <c r="I93" s="119"/>
      <c r="J93" s="119"/>
      <c r="K93" s="214"/>
      <c r="L93" s="119"/>
      <c r="M93" s="213"/>
      <c r="N93" s="119"/>
      <c r="O93" s="119"/>
      <c r="P93" s="213"/>
      <c r="Q93" s="213"/>
      <c r="R93" s="214"/>
      <c r="S93" s="119"/>
    </row>
    <row r="94" spans="2:19" ht="12.75" customHeight="1">
      <c r="B94" s="119"/>
      <c r="C94" s="119"/>
      <c r="D94" s="119"/>
      <c r="E94" s="119"/>
      <c r="F94" s="119"/>
      <c r="G94" s="213"/>
      <c r="H94" s="119"/>
      <c r="I94" s="119"/>
      <c r="J94" s="119"/>
      <c r="K94" s="214"/>
      <c r="L94" s="119"/>
      <c r="M94" s="213"/>
      <c r="N94" s="119"/>
      <c r="O94" s="119"/>
      <c r="P94" s="213"/>
      <c r="Q94" s="213"/>
      <c r="R94" s="214"/>
      <c r="S94" s="119"/>
    </row>
    <row r="95" spans="7:19" ht="12.75" customHeight="1"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110"/>
      <c r="S95" s="89"/>
    </row>
    <row r="96" spans="2:19" ht="12.75" customHeight="1">
      <c r="B96" s="96"/>
      <c r="G96" s="110"/>
      <c r="H96" s="89"/>
      <c r="I96" s="89"/>
      <c r="J96" s="89"/>
      <c r="K96" s="111"/>
      <c r="L96" s="89"/>
      <c r="M96" s="110"/>
      <c r="N96" s="89"/>
      <c r="O96" s="89"/>
      <c r="P96" s="110"/>
      <c r="Q96" s="110"/>
      <c r="R96" s="111"/>
      <c r="S96" s="89"/>
    </row>
    <row r="97" spans="7:19" ht="12.75" customHeight="1">
      <c r="G97" s="110"/>
      <c r="H97" s="89"/>
      <c r="I97" s="89"/>
      <c r="J97" s="89"/>
      <c r="K97" s="111"/>
      <c r="L97" s="89"/>
      <c r="M97" s="110"/>
      <c r="N97" s="89"/>
      <c r="O97" s="89"/>
      <c r="P97" s="110"/>
      <c r="Q97" s="110"/>
      <c r="R97" s="111"/>
      <c r="S97" s="89"/>
    </row>
    <row r="98" spans="7:19" ht="12.75" customHeight="1">
      <c r="G98" s="110"/>
      <c r="H98" s="89"/>
      <c r="I98" s="89"/>
      <c r="J98" s="89"/>
      <c r="K98" s="111"/>
      <c r="L98" s="89"/>
      <c r="M98" s="110"/>
      <c r="N98" s="89"/>
      <c r="O98" s="89"/>
      <c r="P98" s="110"/>
      <c r="Q98" s="110"/>
      <c r="R98" s="111"/>
      <c r="S98" s="89"/>
    </row>
    <row r="99" spans="7:19" ht="12.75" customHeight="1">
      <c r="G99" s="110"/>
      <c r="H99" s="89"/>
      <c r="I99" s="89"/>
      <c r="J99" s="89"/>
      <c r="K99" s="111"/>
      <c r="L99" s="89"/>
      <c r="M99" s="110"/>
      <c r="N99" s="89"/>
      <c r="O99" s="89"/>
      <c r="P99" s="110"/>
      <c r="Q99" s="110"/>
      <c r="R99" s="111"/>
      <c r="S99" s="89"/>
    </row>
    <row r="100" spans="7:19" ht="12.75" customHeight="1">
      <c r="G100" s="89"/>
      <c r="H100" s="89"/>
      <c r="I100" s="89"/>
      <c r="J100" s="89"/>
      <c r="K100" s="111"/>
      <c r="L100" s="89"/>
      <c r="M100" s="89"/>
      <c r="N100" s="89"/>
      <c r="O100" s="89"/>
      <c r="P100" s="110"/>
      <c r="Q100" s="110"/>
      <c r="R100" s="110"/>
      <c r="S100" s="89"/>
    </row>
    <row r="101" spans="2:19" ht="12.75" customHeight="1">
      <c r="B101" s="96"/>
      <c r="G101" s="110"/>
      <c r="H101" s="89"/>
      <c r="I101" s="89"/>
      <c r="J101" s="89"/>
      <c r="K101" s="111"/>
      <c r="L101" s="89"/>
      <c r="M101" s="110"/>
      <c r="N101" s="89"/>
      <c r="O101" s="89"/>
      <c r="P101" s="110"/>
      <c r="Q101" s="110"/>
      <c r="R101" s="111"/>
      <c r="S101" s="89"/>
    </row>
    <row r="102" spans="7:19" ht="12.75" customHeight="1">
      <c r="G102" s="110"/>
      <c r="H102" s="89"/>
      <c r="I102" s="89"/>
      <c r="J102" s="89"/>
      <c r="K102" s="111"/>
      <c r="L102" s="89"/>
      <c r="M102" s="110"/>
      <c r="N102" s="89"/>
      <c r="O102" s="89"/>
      <c r="P102" s="110"/>
      <c r="Q102" s="110"/>
      <c r="R102" s="111"/>
      <c r="S102" s="89"/>
    </row>
    <row r="103" spans="7:19" ht="12.75" customHeight="1">
      <c r="G103" s="110"/>
      <c r="H103" s="89"/>
      <c r="I103" s="89"/>
      <c r="J103" s="89"/>
      <c r="K103" s="111"/>
      <c r="L103" s="89"/>
      <c r="M103" s="110"/>
      <c r="N103" s="89"/>
      <c r="O103" s="89"/>
      <c r="P103" s="110"/>
      <c r="Q103" s="110"/>
      <c r="R103" s="111"/>
      <c r="S103" s="89"/>
    </row>
    <row r="104" spans="7:19" ht="12.75" customHeight="1">
      <c r="G104" s="110"/>
      <c r="H104" s="89"/>
      <c r="I104" s="89"/>
      <c r="J104" s="89"/>
      <c r="K104" s="111"/>
      <c r="L104" s="89"/>
      <c r="M104" s="110"/>
      <c r="N104" s="89"/>
      <c r="O104" s="89"/>
      <c r="P104" s="110"/>
      <c r="Q104" s="110"/>
      <c r="R104" s="111"/>
      <c r="S104" s="89"/>
    </row>
    <row r="105" spans="7:19" ht="12.75" customHeight="1">
      <c r="G105" s="89"/>
      <c r="H105" s="89"/>
      <c r="I105" s="89"/>
      <c r="J105" s="89"/>
      <c r="K105" s="89"/>
      <c r="L105" s="89"/>
      <c r="M105" s="89"/>
      <c r="N105" s="89"/>
      <c r="O105" s="89"/>
      <c r="P105" s="110"/>
      <c r="Q105" s="110"/>
      <c r="R105" s="110"/>
      <c r="S105" s="89"/>
    </row>
    <row r="106" spans="2:19" ht="12.75" customHeight="1">
      <c r="B106" s="96"/>
      <c r="G106" s="110"/>
      <c r="H106" s="89"/>
      <c r="I106" s="89"/>
      <c r="J106" s="89"/>
      <c r="K106" s="111"/>
      <c r="L106" s="89"/>
      <c r="M106" s="110"/>
      <c r="N106" s="89"/>
      <c r="O106" s="89"/>
      <c r="P106" s="110"/>
      <c r="Q106" s="110"/>
      <c r="R106" s="111"/>
      <c r="S106" s="89"/>
    </row>
    <row r="107" spans="7:19" ht="12.75" customHeight="1">
      <c r="G107" s="110"/>
      <c r="H107" s="89"/>
      <c r="I107" s="89"/>
      <c r="J107" s="89"/>
      <c r="K107" s="111"/>
      <c r="L107" s="89"/>
      <c r="M107" s="110"/>
      <c r="N107" s="89"/>
      <c r="O107" s="89"/>
      <c r="P107" s="110"/>
      <c r="Q107" s="110"/>
      <c r="R107" s="111"/>
      <c r="S107" s="89"/>
    </row>
    <row r="108" spans="7:19" ht="12.75" customHeight="1">
      <c r="G108" s="110"/>
      <c r="H108" s="89"/>
      <c r="I108" s="89"/>
      <c r="J108" s="89"/>
      <c r="K108" s="111"/>
      <c r="L108" s="89"/>
      <c r="M108" s="110"/>
      <c r="N108" s="89"/>
      <c r="O108" s="89"/>
      <c r="P108" s="110"/>
      <c r="Q108" s="110"/>
      <c r="R108" s="111"/>
      <c r="S108" s="89"/>
    </row>
    <row r="109" spans="7:19" ht="12.75" customHeight="1">
      <c r="G109" s="110"/>
      <c r="H109" s="89"/>
      <c r="I109" s="89"/>
      <c r="J109" s="89"/>
      <c r="K109" s="111"/>
      <c r="L109" s="89"/>
      <c r="M109" s="110"/>
      <c r="N109" s="89"/>
      <c r="O109" s="89"/>
      <c r="P109" s="110"/>
      <c r="Q109" s="110"/>
      <c r="R109" s="111"/>
      <c r="S109" s="89"/>
    </row>
    <row r="110" spans="7:19" ht="12.75" customHeight="1">
      <c r="G110" s="89"/>
      <c r="H110" s="89"/>
      <c r="I110" s="89"/>
      <c r="J110" s="89"/>
      <c r="K110" s="89"/>
      <c r="L110" s="89"/>
      <c r="M110" s="89"/>
      <c r="N110" s="89"/>
      <c r="O110" s="89"/>
      <c r="P110" s="110"/>
      <c r="Q110" s="110"/>
      <c r="R110" s="111"/>
      <c r="S110" s="89"/>
    </row>
    <row r="111" spans="2:19" ht="12.75" customHeight="1">
      <c r="B111" s="96"/>
      <c r="G111" s="110"/>
      <c r="H111" s="89"/>
      <c r="I111" s="89"/>
      <c r="J111" s="89"/>
      <c r="K111" s="111"/>
      <c r="L111" s="89"/>
      <c r="M111" s="110"/>
      <c r="N111" s="89"/>
      <c r="O111" s="89"/>
      <c r="P111" s="110"/>
      <c r="Q111" s="110"/>
      <c r="R111" s="111"/>
      <c r="S111" s="89"/>
    </row>
    <row r="112" spans="7:19" ht="12.75" customHeight="1">
      <c r="G112" s="110"/>
      <c r="H112" s="89"/>
      <c r="I112" s="89"/>
      <c r="J112" s="89"/>
      <c r="K112" s="111"/>
      <c r="L112" s="89"/>
      <c r="M112" s="110"/>
      <c r="N112" s="89"/>
      <c r="O112" s="89"/>
      <c r="P112" s="110"/>
      <c r="Q112" s="110"/>
      <c r="R112" s="111"/>
      <c r="S112" s="89"/>
    </row>
    <row r="113" spans="7:19" ht="12.75" customHeight="1">
      <c r="G113" s="110"/>
      <c r="H113" s="89"/>
      <c r="I113" s="89"/>
      <c r="J113" s="89"/>
      <c r="K113" s="111"/>
      <c r="L113" s="89"/>
      <c r="M113" s="110"/>
      <c r="N113" s="89"/>
      <c r="O113" s="89"/>
      <c r="P113" s="110"/>
      <c r="Q113" s="110"/>
      <c r="R113" s="111"/>
      <c r="S113" s="89"/>
    </row>
    <row r="114" spans="7:19" ht="12.75" customHeight="1">
      <c r="G114" s="110"/>
      <c r="H114" s="89"/>
      <c r="I114" s="89"/>
      <c r="J114" s="89"/>
      <c r="K114" s="111"/>
      <c r="L114" s="89"/>
      <c r="M114" s="110"/>
      <c r="N114" s="89"/>
      <c r="O114" s="89"/>
      <c r="P114" s="110"/>
      <c r="Q114" s="110"/>
      <c r="R114" s="111"/>
      <c r="S114" s="89"/>
    </row>
    <row r="115" spans="7:19" ht="12.75" customHeight="1">
      <c r="G115" s="89"/>
      <c r="H115" s="89"/>
      <c r="I115" s="89"/>
      <c r="J115" s="89"/>
      <c r="K115" s="111"/>
      <c r="L115" s="89"/>
      <c r="M115" s="89"/>
      <c r="N115" s="89"/>
      <c r="O115" s="89"/>
      <c r="P115" s="110"/>
      <c r="Q115" s="110"/>
      <c r="R115" s="111"/>
      <c r="S115" s="89"/>
    </row>
    <row r="116" spans="2:19" ht="12.75" customHeight="1">
      <c r="B116" s="96"/>
      <c r="G116" s="39"/>
      <c r="K116" s="101"/>
      <c r="M116" s="39"/>
      <c r="P116" s="39"/>
      <c r="Q116" s="39"/>
      <c r="R116" s="101"/>
      <c r="S116" s="89"/>
    </row>
    <row r="117" spans="7:19" ht="12.75" customHeight="1">
      <c r="G117" s="39"/>
      <c r="K117" s="101"/>
      <c r="M117" s="39"/>
      <c r="P117" s="39"/>
      <c r="Q117" s="39"/>
      <c r="R117" s="101"/>
      <c r="S117" s="89"/>
    </row>
    <row r="118" spans="7:19" ht="12.75" customHeight="1">
      <c r="G118" s="39"/>
      <c r="K118" s="101"/>
      <c r="M118" s="39"/>
      <c r="P118" s="39"/>
      <c r="Q118" s="39"/>
      <c r="R118" s="101"/>
      <c r="S118" s="89"/>
    </row>
    <row r="119" spans="7:19" ht="12.75" customHeight="1">
      <c r="G119" s="39"/>
      <c r="K119" s="101"/>
      <c r="M119" s="39"/>
      <c r="P119" s="39"/>
      <c r="Q119" s="39"/>
      <c r="R119" s="101"/>
      <c r="S119" s="89"/>
    </row>
    <row r="120" spans="7:19" ht="12.75" customHeight="1"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111"/>
      <c r="S120" s="89"/>
    </row>
    <row r="121" spans="2:19" ht="12.75" customHeight="1">
      <c r="B121" s="96"/>
      <c r="D121" s="90"/>
      <c r="E121" s="90"/>
      <c r="F121" s="90"/>
      <c r="G121" s="110"/>
      <c r="H121" s="89"/>
      <c r="I121" s="89"/>
      <c r="J121" s="89"/>
      <c r="K121" s="111"/>
      <c r="L121" s="89"/>
      <c r="M121" s="110"/>
      <c r="N121" s="89"/>
      <c r="O121" s="89"/>
      <c r="P121" s="110"/>
      <c r="Q121" s="110"/>
      <c r="R121" s="111"/>
      <c r="S121" s="89"/>
    </row>
    <row r="122" spans="4:19" ht="12.75" customHeight="1">
      <c r="D122" s="90"/>
      <c r="E122" s="90"/>
      <c r="F122" s="90"/>
      <c r="G122" s="110"/>
      <c r="H122" s="89"/>
      <c r="I122" s="89"/>
      <c r="J122" s="89"/>
      <c r="K122" s="111"/>
      <c r="L122" s="89"/>
      <c r="M122" s="110"/>
      <c r="N122" s="89"/>
      <c r="O122" s="89"/>
      <c r="P122" s="110"/>
      <c r="Q122" s="110"/>
      <c r="R122" s="111"/>
      <c r="S122" s="89"/>
    </row>
    <row r="123" spans="4:19" ht="12.75" customHeight="1">
      <c r="D123" s="90"/>
      <c r="E123" s="90"/>
      <c r="F123" s="90"/>
      <c r="G123" s="110"/>
      <c r="H123" s="89"/>
      <c r="I123" s="89"/>
      <c r="J123" s="89"/>
      <c r="K123" s="111"/>
      <c r="L123" s="89"/>
      <c r="M123" s="110"/>
      <c r="N123" s="89"/>
      <c r="O123" s="89"/>
      <c r="P123" s="110"/>
      <c r="Q123" s="110"/>
      <c r="R123" s="111"/>
      <c r="S123" s="89"/>
    </row>
    <row r="124" spans="4:19" ht="12.75" customHeight="1">
      <c r="D124" s="90"/>
      <c r="E124" s="90"/>
      <c r="F124" s="90"/>
      <c r="G124" s="110"/>
      <c r="H124" s="89"/>
      <c r="I124" s="89"/>
      <c r="J124" s="89"/>
      <c r="K124" s="111"/>
      <c r="L124" s="89"/>
      <c r="M124" s="110"/>
      <c r="N124" s="89"/>
      <c r="O124" s="89"/>
      <c r="P124" s="110"/>
      <c r="Q124" s="110"/>
      <c r="R124" s="111"/>
      <c r="S124" s="89"/>
    </row>
    <row r="125" spans="2:19" ht="12.75" customHeight="1">
      <c r="B125" s="90"/>
      <c r="C125" s="90"/>
      <c r="D125" s="90"/>
      <c r="E125" s="90"/>
      <c r="F125" s="90"/>
      <c r="G125" s="89"/>
      <c r="H125" s="89"/>
      <c r="I125" s="89"/>
      <c r="J125" s="89"/>
      <c r="K125" s="111"/>
      <c r="L125" s="89"/>
      <c r="M125" s="89"/>
      <c r="N125" s="89"/>
      <c r="O125" s="89"/>
      <c r="P125" s="89"/>
      <c r="Q125" s="89"/>
      <c r="R125" s="111"/>
      <c r="S125" s="89"/>
    </row>
    <row r="126" spans="2:19" ht="12.75" customHeight="1">
      <c r="B126" s="96"/>
      <c r="D126" s="90"/>
      <c r="E126" s="90"/>
      <c r="F126" s="90"/>
      <c r="G126" s="110"/>
      <c r="H126" s="89"/>
      <c r="I126" s="89"/>
      <c r="J126" s="89"/>
      <c r="K126" s="111"/>
      <c r="L126" s="89"/>
      <c r="M126" s="110"/>
      <c r="N126" s="89"/>
      <c r="O126" s="89"/>
      <c r="P126" s="110"/>
      <c r="Q126" s="110"/>
      <c r="R126" s="111"/>
      <c r="S126" s="89"/>
    </row>
    <row r="127" spans="4:19" ht="12.75" customHeight="1">
      <c r="D127" s="90"/>
      <c r="E127" s="90"/>
      <c r="F127" s="90"/>
      <c r="G127" s="110"/>
      <c r="H127" s="89"/>
      <c r="I127" s="89"/>
      <c r="J127" s="89"/>
      <c r="K127" s="111"/>
      <c r="L127" s="89"/>
      <c r="M127" s="110"/>
      <c r="N127" s="89"/>
      <c r="O127" s="89"/>
      <c r="P127" s="110"/>
      <c r="Q127" s="110"/>
      <c r="R127" s="111"/>
      <c r="S127" s="89"/>
    </row>
    <row r="128" spans="4:19" ht="12.75" customHeight="1">
      <c r="D128" s="90"/>
      <c r="E128" s="90"/>
      <c r="F128" s="90"/>
      <c r="G128" s="110"/>
      <c r="H128" s="89"/>
      <c r="I128" s="89"/>
      <c r="J128" s="89"/>
      <c r="K128" s="111"/>
      <c r="L128" s="89"/>
      <c r="M128" s="110"/>
      <c r="N128" s="89"/>
      <c r="O128" s="89"/>
      <c r="P128" s="110"/>
      <c r="Q128" s="110"/>
      <c r="R128" s="111"/>
      <c r="S128" s="89"/>
    </row>
    <row r="129" spans="4:19" ht="12.75" customHeight="1">
      <c r="D129" s="90"/>
      <c r="E129" s="90"/>
      <c r="F129" s="90"/>
      <c r="G129" s="110"/>
      <c r="H129" s="89"/>
      <c r="I129" s="89"/>
      <c r="J129" s="89"/>
      <c r="K129" s="111"/>
      <c r="L129" s="89"/>
      <c r="M129" s="110"/>
      <c r="N129" s="89"/>
      <c r="O129" s="89"/>
      <c r="P129" s="110"/>
      <c r="Q129" s="110"/>
      <c r="R129" s="111"/>
      <c r="S129" s="89"/>
    </row>
    <row r="130" spans="2:19" ht="12.75" customHeight="1">
      <c r="B130" s="90"/>
      <c r="C130" s="90"/>
      <c r="D130" s="90"/>
      <c r="E130" s="90"/>
      <c r="F130" s="90"/>
      <c r="G130" s="110"/>
      <c r="H130" s="89"/>
      <c r="I130" s="89"/>
      <c r="J130" s="89"/>
      <c r="K130" s="111"/>
      <c r="L130" s="89"/>
      <c r="M130" s="110"/>
      <c r="N130" s="89"/>
      <c r="O130" s="89"/>
      <c r="P130" s="110"/>
      <c r="Q130" s="110"/>
      <c r="R130" s="111"/>
      <c r="S130" s="89"/>
    </row>
    <row r="131" spans="2:19" ht="12.75" customHeight="1">
      <c r="B131" s="96"/>
      <c r="E131" s="90"/>
      <c r="F131" s="90"/>
      <c r="G131" s="110"/>
      <c r="H131" s="89"/>
      <c r="I131" s="89"/>
      <c r="J131" s="89"/>
      <c r="K131" s="111"/>
      <c r="L131" s="89"/>
      <c r="M131" s="110"/>
      <c r="N131" s="89"/>
      <c r="O131" s="89"/>
      <c r="P131" s="110"/>
      <c r="Q131" s="110"/>
      <c r="R131" s="111"/>
      <c r="S131" s="89"/>
    </row>
    <row r="132" spans="5:19" ht="12.75" customHeight="1">
      <c r="E132" s="90"/>
      <c r="F132" s="90"/>
      <c r="G132" s="110"/>
      <c r="H132" s="89"/>
      <c r="I132" s="89"/>
      <c r="J132" s="89"/>
      <c r="K132" s="111"/>
      <c r="L132" s="89"/>
      <c r="M132" s="110"/>
      <c r="N132" s="89"/>
      <c r="O132" s="89"/>
      <c r="P132" s="110"/>
      <c r="Q132" s="110"/>
      <c r="R132" s="111"/>
      <c r="S132" s="89"/>
    </row>
    <row r="133" spans="5:19" ht="12.75" customHeight="1">
      <c r="E133" s="90"/>
      <c r="F133" s="90"/>
      <c r="G133" s="110"/>
      <c r="H133" s="89"/>
      <c r="I133" s="89"/>
      <c r="J133" s="89"/>
      <c r="K133" s="111"/>
      <c r="L133" s="89"/>
      <c r="M133" s="110"/>
      <c r="N133" s="89"/>
      <c r="O133" s="89"/>
      <c r="P133" s="110"/>
      <c r="Q133" s="110"/>
      <c r="R133" s="111"/>
      <c r="S133" s="89"/>
    </row>
    <row r="134" spans="5:19" ht="12.75" customHeight="1">
      <c r="E134" s="90"/>
      <c r="F134" s="90"/>
      <c r="G134" s="110"/>
      <c r="H134" s="89"/>
      <c r="I134" s="89"/>
      <c r="J134" s="89"/>
      <c r="K134" s="111"/>
      <c r="L134" s="89"/>
      <c r="M134" s="110"/>
      <c r="N134" s="89"/>
      <c r="O134" s="89"/>
      <c r="P134" s="110"/>
      <c r="Q134" s="110"/>
      <c r="R134" s="111"/>
      <c r="S134" s="89"/>
    </row>
    <row r="135" spans="2:19" ht="12.75" customHeight="1">
      <c r="B135" s="90"/>
      <c r="C135" s="90"/>
      <c r="D135" s="90"/>
      <c r="E135" s="90"/>
      <c r="F135" s="90"/>
      <c r="G135" s="110"/>
      <c r="H135" s="89"/>
      <c r="I135" s="89"/>
      <c r="J135" s="89"/>
      <c r="K135" s="111"/>
      <c r="L135" s="89"/>
      <c r="M135" s="110"/>
      <c r="N135" s="89"/>
      <c r="O135" s="89"/>
      <c r="P135" s="110"/>
      <c r="Q135" s="110"/>
      <c r="R135" s="111"/>
      <c r="S135" s="89"/>
    </row>
    <row r="136" spans="2:19" ht="12.75" customHeight="1">
      <c r="B136" s="96"/>
      <c r="D136" s="90"/>
      <c r="E136" s="90"/>
      <c r="F136" s="90"/>
      <c r="G136" s="110"/>
      <c r="H136" s="89"/>
      <c r="I136" s="89"/>
      <c r="J136" s="89"/>
      <c r="K136" s="111"/>
      <c r="L136" s="89"/>
      <c r="M136" s="110"/>
      <c r="N136" s="89"/>
      <c r="O136" s="89"/>
      <c r="P136" s="110"/>
      <c r="Q136" s="110"/>
      <c r="R136" s="111"/>
      <c r="S136" s="89"/>
    </row>
    <row r="137" spans="4:19" ht="12.75" customHeight="1">
      <c r="D137" s="90"/>
      <c r="E137" s="90"/>
      <c r="F137" s="90"/>
      <c r="G137" s="110"/>
      <c r="H137" s="89"/>
      <c r="I137" s="89"/>
      <c r="J137" s="89"/>
      <c r="K137" s="111"/>
      <c r="L137" s="89"/>
      <c r="M137" s="110"/>
      <c r="N137" s="89"/>
      <c r="O137" s="89"/>
      <c r="P137" s="110"/>
      <c r="Q137" s="110"/>
      <c r="R137" s="111"/>
      <c r="S137" s="89"/>
    </row>
    <row r="138" spans="4:19" ht="12.75" customHeight="1">
      <c r="D138" s="90"/>
      <c r="E138" s="90"/>
      <c r="F138" s="90"/>
      <c r="G138" s="110"/>
      <c r="H138" s="89"/>
      <c r="I138" s="89"/>
      <c r="J138" s="89"/>
      <c r="K138" s="111"/>
      <c r="L138" s="89"/>
      <c r="M138" s="110"/>
      <c r="N138" s="89"/>
      <c r="O138" s="89"/>
      <c r="P138" s="110"/>
      <c r="Q138" s="110"/>
      <c r="R138" s="111"/>
      <c r="S138" s="89"/>
    </row>
    <row r="139" spans="4:19" ht="12.75" customHeight="1">
      <c r="D139" s="90"/>
      <c r="E139" s="90"/>
      <c r="F139" s="90"/>
      <c r="G139" s="110"/>
      <c r="H139" s="89"/>
      <c r="I139" s="89"/>
      <c r="J139" s="89"/>
      <c r="K139" s="111"/>
      <c r="L139" s="89"/>
      <c r="M139" s="110"/>
      <c r="N139" s="89"/>
      <c r="O139" s="89"/>
      <c r="P139" s="110"/>
      <c r="Q139" s="110"/>
      <c r="R139" s="111"/>
      <c r="S139" s="89"/>
    </row>
    <row r="140" spans="2:19" ht="12.75" customHeight="1">
      <c r="B140" s="90"/>
      <c r="C140" s="90"/>
      <c r="D140" s="90"/>
      <c r="E140" s="90"/>
      <c r="F140" s="90"/>
      <c r="G140" s="110"/>
      <c r="H140" s="89"/>
      <c r="I140" s="89"/>
      <c r="J140" s="89"/>
      <c r="K140" s="111"/>
      <c r="L140" s="89"/>
      <c r="M140" s="110"/>
      <c r="N140" s="89"/>
      <c r="O140" s="89"/>
      <c r="P140" s="110"/>
      <c r="Q140" s="110"/>
      <c r="R140" s="111"/>
      <c r="S140" s="89"/>
    </row>
    <row r="141" spans="2:19" ht="12.75" customHeight="1">
      <c r="B141" s="96"/>
      <c r="D141" s="90"/>
      <c r="E141" s="90"/>
      <c r="F141" s="90"/>
      <c r="G141" s="110"/>
      <c r="H141" s="89"/>
      <c r="I141" s="89"/>
      <c r="J141" s="89"/>
      <c r="K141" s="111"/>
      <c r="L141" s="89"/>
      <c r="M141" s="110"/>
      <c r="N141" s="89"/>
      <c r="O141" s="89"/>
      <c r="P141" s="110"/>
      <c r="Q141" s="110"/>
      <c r="R141" s="111"/>
      <c r="S141" s="89"/>
    </row>
    <row r="142" spans="4:19" ht="12.75" customHeight="1">
      <c r="D142" s="90"/>
      <c r="E142" s="90"/>
      <c r="F142" s="90"/>
      <c r="G142" s="110"/>
      <c r="H142" s="89"/>
      <c r="I142" s="89"/>
      <c r="J142" s="89"/>
      <c r="K142" s="111"/>
      <c r="L142" s="89"/>
      <c r="M142" s="110"/>
      <c r="N142" s="89"/>
      <c r="O142" s="89"/>
      <c r="P142" s="110"/>
      <c r="Q142" s="110"/>
      <c r="R142" s="111"/>
      <c r="S142" s="89"/>
    </row>
    <row r="143" spans="4:19" ht="12.75" customHeight="1">
      <c r="D143" s="90"/>
      <c r="E143" s="90"/>
      <c r="F143" s="90"/>
      <c r="G143" s="110"/>
      <c r="H143" s="89"/>
      <c r="I143" s="89"/>
      <c r="J143" s="89"/>
      <c r="K143" s="111"/>
      <c r="L143" s="89"/>
      <c r="M143" s="110"/>
      <c r="N143" s="89"/>
      <c r="O143" s="89"/>
      <c r="P143" s="110"/>
      <c r="Q143" s="110"/>
      <c r="R143" s="111"/>
      <c r="S143" s="89"/>
    </row>
    <row r="144" spans="4:19" ht="12.75" customHeight="1">
      <c r="D144" s="90"/>
      <c r="E144" s="90"/>
      <c r="F144" s="90"/>
      <c r="G144" s="110"/>
      <c r="H144" s="89"/>
      <c r="I144" s="89"/>
      <c r="J144" s="89"/>
      <c r="K144" s="111"/>
      <c r="L144" s="89"/>
      <c r="M144" s="110"/>
      <c r="N144" s="89"/>
      <c r="O144" s="89"/>
      <c r="P144" s="110"/>
      <c r="Q144" s="110"/>
      <c r="R144" s="111"/>
      <c r="S144" s="89"/>
    </row>
    <row r="145" spans="2:19" ht="12.75" customHeight="1">
      <c r="B145" s="90"/>
      <c r="C145" s="90"/>
      <c r="D145" s="90"/>
      <c r="E145" s="90"/>
      <c r="F145" s="90"/>
      <c r="G145" s="110"/>
      <c r="H145" s="89"/>
      <c r="I145" s="89"/>
      <c r="J145" s="89"/>
      <c r="K145" s="111"/>
      <c r="L145" s="89"/>
      <c r="M145" s="110"/>
      <c r="N145" s="89"/>
      <c r="O145" s="89"/>
      <c r="P145" s="110"/>
      <c r="Q145" s="110"/>
      <c r="R145" s="111"/>
      <c r="S145" s="89"/>
    </row>
    <row r="146" spans="2:19" ht="12.75" customHeight="1">
      <c r="B146" s="96"/>
      <c r="D146" s="90"/>
      <c r="E146" s="90"/>
      <c r="F146" s="90"/>
      <c r="G146" s="110"/>
      <c r="H146" s="89"/>
      <c r="I146" s="89"/>
      <c r="J146" s="89"/>
      <c r="K146" s="111"/>
      <c r="L146" s="89"/>
      <c r="M146" s="110"/>
      <c r="N146" s="89"/>
      <c r="O146" s="89"/>
      <c r="P146" s="110"/>
      <c r="Q146" s="110"/>
      <c r="R146" s="111"/>
      <c r="S146" s="89"/>
    </row>
    <row r="147" spans="2:19" ht="12.75" customHeight="1">
      <c r="B147" s="90"/>
      <c r="D147" s="90"/>
      <c r="E147" s="90"/>
      <c r="F147" s="90"/>
      <c r="G147" s="110"/>
      <c r="H147" s="89"/>
      <c r="I147" s="89"/>
      <c r="J147" s="89"/>
      <c r="K147" s="111"/>
      <c r="L147" s="89"/>
      <c r="M147" s="110"/>
      <c r="N147" s="89"/>
      <c r="O147" s="89"/>
      <c r="P147" s="110"/>
      <c r="Q147" s="110"/>
      <c r="R147" s="111"/>
      <c r="S147" s="89"/>
    </row>
    <row r="148" spans="2:19" ht="12.75" customHeight="1">
      <c r="B148" s="90"/>
      <c r="D148" s="90"/>
      <c r="E148" s="90"/>
      <c r="F148" s="90"/>
      <c r="G148" s="110"/>
      <c r="H148" s="89"/>
      <c r="I148" s="89"/>
      <c r="J148" s="89"/>
      <c r="K148" s="111"/>
      <c r="L148" s="89"/>
      <c r="M148" s="110"/>
      <c r="N148" s="89"/>
      <c r="O148" s="89"/>
      <c r="P148" s="110"/>
      <c r="Q148" s="110"/>
      <c r="R148" s="111"/>
      <c r="S148" s="89"/>
    </row>
    <row r="149" spans="2:19" ht="12.75" customHeight="1">
      <c r="B149" s="90"/>
      <c r="D149" s="90"/>
      <c r="E149" s="90"/>
      <c r="F149" s="90"/>
      <c r="G149" s="110"/>
      <c r="H149" s="89"/>
      <c r="I149" s="89"/>
      <c r="J149" s="89"/>
      <c r="K149" s="111"/>
      <c r="L149" s="89"/>
      <c r="M149" s="110"/>
      <c r="N149" s="89"/>
      <c r="O149" s="89"/>
      <c r="P149" s="110"/>
      <c r="Q149" s="110"/>
      <c r="R149" s="111"/>
      <c r="S149" s="89"/>
    </row>
    <row r="150" spans="2:19" ht="12.75" customHeight="1">
      <c r="B150" s="90"/>
      <c r="D150" s="90"/>
      <c r="E150" s="90"/>
      <c r="F150" s="90"/>
      <c r="G150" s="110"/>
      <c r="H150" s="89"/>
      <c r="I150" s="89"/>
      <c r="J150" s="89"/>
      <c r="K150" s="111"/>
      <c r="L150" s="89"/>
      <c r="M150" s="110"/>
      <c r="N150" s="89"/>
      <c r="O150" s="89"/>
      <c r="P150" s="110"/>
      <c r="Q150" s="110"/>
      <c r="R150" s="111"/>
      <c r="S150" s="89"/>
    </row>
    <row r="151" spans="2:19" ht="12.75" customHeight="1">
      <c r="B151" s="96"/>
      <c r="D151" s="90"/>
      <c r="E151" s="90"/>
      <c r="F151" s="90"/>
      <c r="G151" s="110"/>
      <c r="H151" s="89"/>
      <c r="I151" s="89"/>
      <c r="J151" s="89"/>
      <c r="K151" s="111"/>
      <c r="L151" s="89"/>
      <c r="M151" s="110"/>
      <c r="N151" s="89"/>
      <c r="O151" s="89"/>
      <c r="P151" s="110"/>
      <c r="Q151" s="110"/>
      <c r="R151" s="111"/>
      <c r="S151" s="89"/>
    </row>
    <row r="152" spans="2:19" ht="12.75" customHeight="1">
      <c r="B152" s="90"/>
      <c r="D152" s="90"/>
      <c r="E152" s="90"/>
      <c r="F152" s="90"/>
      <c r="G152" s="110"/>
      <c r="H152" s="89"/>
      <c r="I152" s="89"/>
      <c r="J152" s="89"/>
      <c r="K152" s="111"/>
      <c r="L152" s="89"/>
      <c r="M152" s="110"/>
      <c r="N152" s="89"/>
      <c r="O152" s="89"/>
      <c r="P152" s="110"/>
      <c r="Q152" s="110"/>
      <c r="R152" s="111"/>
      <c r="S152" s="89"/>
    </row>
    <row r="153" spans="2:19" ht="12.75" customHeight="1">
      <c r="B153" s="90"/>
      <c r="D153" s="90"/>
      <c r="E153" s="90"/>
      <c r="F153" s="90"/>
      <c r="G153" s="110"/>
      <c r="H153" s="89"/>
      <c r="I153" s="89"/>
      <c r="J153" s="89"/>
      <c r="K153" s="111"/>
      <c r="L153" s="89"/>
      <c r="M153" s="110"/>
      <c r="N153" s="89"/>
      <c r="O153" s="89"/>
      <c r="P153" s="110"/>
      <c r="Q153" s="110"/>
      <c r="R153" s="111"/>
      <c r="S153" s="89"/>
    </row>
    <row r="154" spans="2:19" ht="12.75" customHeight="1">
      <c r="B154" s="90"/>
      <c r="D154" s="90"/>
      <c r="E154" s="90"/>
      <c r="F154" s="90"/>
      <c r="G154" s="110"/>
      <c r="H154" s="89"/>
      <c r="I154" s="89"/>
      <c r="J154" s="89"/>
      <c r="K154" s="111"/>
      <c r="L154" s="89"/>
      <c r="M154" s="110"/>
      <c r="N154" s="89"/>
      <c r="O154" s="89"/>
      <c r="P154" s="110"/>
      <c r="Q154" s="110"/>
      <c r="R154" s="111"/>
      <c r="S154" s="89"/>
    </row>
    <row r="155" spans="2:19" ht="12.75" customHeight="1">
      <c r="B155" s="90"/>
      <c r="D155" s="90"/>
      <c r="E155" s="90"/>
      <c r="F155" s="90"/>
      <c r="G155" s="110"/>
      <c r="H155" s="89"/>
      <c r="I155" s="89"/>
      <c r="J155" s="89"/>
      <c r="K155" s="111"/>
      <c r="L155" s="89"/>
      <c r="M155" s="110"/>
      <c r="N155" s="89"/>
      <c r="O155" s="89"/>
      <c r="P155" s="110"/>
      <c r="Q155" s="110"/>
      <c r="R155" s="111"/>
      <c r="S155" s="89"/>
    </row>
    <row r="156" spans="2:19" ht="12.75" customHeight="1">
      <c r="B156" s="96"/>
      <c r="D156" s="90"/>
      <c r="E156" s="90"/>
      <c r="F156" s="90"/>
      <c r="G156" s="110"/>
      <c r="H156" s="89"/>
      <c r="I156" s="89"/>
      <c r="J156" s="89"/>
      <c r="K156" s="111"/>
      <c r="L156" s="89"/>
      <c r="M156" s="110"/>
      <c r="N156" s="89"/>
      <c r="O156" s="89"/>
      <c r="P156" s="110"/>
      <c r="Q156" s="110"/>
      <c r="R156" s="111"/>
      <c r="S156" s="89"/>
    </row>
    <row r="157" spans="2:19" ht="12.75" customHeight="1">
      <c r="B157" s="90"/>
      <c r="D157" s="90"/>
      <c r="E157" s="90"/>
      <c r="F157" s="90"/>
      <c r="G157" s="110"/>
      <c r="H157" s="89"/>
      <c r="I157" s="89"/>
      <c r="J157" s="89"/>
      <c r="K157" s="111"/>
      <c r="L157" s="89"/>
      <c r="M157" s="110"/>
      <c r="N157" s="89"/>
      <c r="O157" s="89"/>
      <c r="P157" s="110"/>
      <c r="Q157" s="110"/>
      <c r="R157" s="111"/>
      <c r="S157" s="89"/>
    </row>
    <row r="158" spans="2:19" ht="12.75" customHeight="1">
      <c r="B158" s="90"/>
      <c r="D158" s="90"/>
      <c r="E158" s="90"/>
      <c r="F158" s="90"/>
      <c r="G158" s="110"/>
      <c r="H158" s="89"/>
      <c r="I158" s="89"/>
      <c r="J158" s="89"/>
      <c r="K158" s="111"/>
      <c r="L158" s="89"/>
      <c r="M158" s="110"/>
      <c r="N158" s="89"/>
      <c r="O158" s="89"/>
      <c r="P158" s="110"/>
      <c r="Q158" s="110"/>
      <c r="R158" s="111"/>
      <c r="S158" s="89"/>
    </row>
    <row r="159" spans="2:19" ht="12.75" customHeight="1">
      <c r="B159" s="90"/>
      <c r="G159" s="39"/>
      <c r="K159" s="101"/>
      <c r="M159" s="39"/>
      <c r="P159" s="39"/>
      <c r="Q159" s="39"/>
      <c r="R159" s="101"/>
      <c r="S159" s="89"/>
    </row>
    <row r="160" spans="2:19" ht="12.75" customHeight="1">
      <c r="B160" s="90"/>
      <c r="D160" s="90"/>
      <c r="E160" s="90"/>
      <c r="F160" s="90"/>
      <c r="G160" s="110"/>
      <c r="H160" s="89"/>
      <c r="I160" s="89"/>
      <c r="J160" s="89"/>
      <c r="K160" s="111"/>
      <c r="L160" s="89"/>
      <c r="M160" s="110"/>
      <c r="N160" s="89"/>
      <c r="O160" s="89"/>
      <c r="P160" s="110"/>
      <c r="Q160" s="110"/>
      <c r="R160" s="111"/>
      <c r="S160" s="89"/>
    </row>
    <row r="161" spans="2:19" ht="12.75" customHeight="1">
      <c r="B161" s="96"/>
      <c r="D161" s="90"/>
      <c r="E161" s="90"/>
      <c r="F161" s="90"/>
      <c r="G161" s="110"/>
      <c r="H161" s="89"/>
      <c r="I161" s="89"/>
      <c r="J161" s="89"/>
      <c r="K161" s="111"/>
      <c r="L161" s="89"/>
      <c r="M161" s="110"/>
      <c r="N161" s="89"/>
      <c r="O161" s="89"/>
      <c r="P161" s="110"/>
      <c r="Q161" s="110"/>
      <c r="R161" s="111"/>
      <c r="S161" s="89"/>
    </row>
    <row r="162" spans="4:19" ht="12.75" customHeight="1">
      <c r="D162" s="90"/>
      <c r="E162" s="90"/>
      <c r="F162" s="90"/>
      <c r="G162" s="110"/>
      <c r="H162" s="89"/>
      <c r="I162" s="89"/>
      <c r="J162" s="89"/>
      <c r="K162" s="111"/>
      <c r="L162" s="89"/>
      <c r="M162" s="110"/>
      <c r="N162" s="89"/>
      <c r="O162" s="89"/>
      <c r="P162" s="110"/>
      <c r="Q162" s="110"/>
      <c r="R162" s="111"/>
      <c r="S162" s="89"/>
    </row>
    <row r="163" spans="4:19" ht="12.75" customHeight="1">
      <c r="D163" s="90"/>
      <c r="E163" s="90"/>
      <c r="F163" s="90"/>
      <c r="G163" s="110"/>
      <c r="H163" s="89"/>
      <c r="I163" s="89"/>
      <c r="J163" s="89"/>
      <c r="K163" s="111"/>
      <c r="L163" s="89"/>
      <c r="M163" s="110"/>
      <c r="N163" s="89"/>
      <c r="O163" s="89"/>
      <c r="P163" s="110"/>
      <c r="Q163" s="110"/>
      <c r="R163" s="111"/>
      <c r="S163" s="89"/>
    </row>
    <row r="164" spans="4:19" ht="12.75" customHeight="1">
      <c r="D164" s="90"/>
      <c r="E164" s="90"/>
      <c r="F164" s="90"/>
      <c r="G164" s="110"/>
      <c r="H164" s="89"/>
      <c r="I164" s="89"/>
      <c r="J164" s="89"/>
      <c r="K164" s="111"/>
      <c r="L164" s="89"/>
      <c r="M164" s="110"/>
      <c r="N164" s="89"/>
      <c r="O164" s="89"/>
      <c r="P164" s="110"/>
      <c r="Q164" s="110"/>
      <c r="R164" s="111"/>
      <c r="S164" s="89"/>
    </row>
    <row r="165" spans="2:19" ht="12.75" customHeight="1">
      <c r="B165" s="90"/>
      <c r="C165" s="90"/>
      <c r="D165" s="90"/>
      <c r="E165" s="90"/>
      <c r="F165" s="90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</row>
    <row r="166" spans="2:19" ht="12.75" customHeight="1">
      <c r="B166" s="96"/>
      <c r="D166" s="90"/>
      <c r="E166" s="90"/>
      <c r="F166" s="90"/>
      <c r="G166" s="110"/>
      <c r="H166" s="89"/>
      <c r="I166" s="89"/>
      <c r="J166" s="89"/>
      <c r="K166" s="111"/>
      <c r="L166" s="89"/>
      <c r="M166" s="110"/>
      <c r="N166" s="89"/>
      <c r="O166" s="89"/>
      <c r="P166" s="110"/>
      <c r="Q166" s="110"/>
      <c r="R166" s="111"/>
      <c r="S166" s="89"/>
    </row>
    <row r="167" spans="4:19" ht="12.75" customHeight="1">
      <c r="D167" s="90"/>
      <c r="E167" s="90"/>
      <c r="F167" s="90"/>
      <c r="G167" s="110"/>
      <c r="H167" s="89"/>
      <c r="I167" s="89"/>
      <c r="J167" s="89"/>
      <c r="K167" s="111"/>
      <c r="L167" s="89"/>
      <c r="M167" s="110"/>
      <c r="N167" s="89"/>
      <c r="O167" s="89"/>
      <c r="P167" s="110"/>
      <c r="Q167" s="110"/>
      <c r="R167" s="111"/>
      <c r="S167" s="89"/>
    </row>
    <row r="168" spans="4:19" ht="12.75" customHeight="1">
      <c r="D168" s="90"/>
      <c r="E168" s="90"/>
      <c r="F168" s="90"/>
      <c r="G168" s="110"/>
      <c r="H168" s="89"/>
      <c r="I168" s="89"/>
      <c r="J168" s="89"/>
      <c r="K168" s="111"/>
      <c r="L168" s="89"/>
      <c r="M168" s="110"/>
      <c r="N168" s="89"/>
      <c r="O168" s="89"/>
      <c r="P168" s="110"/>
      <c r="Q168" s="110"/>
      <c r="R168" s="111"/>
      <c r="S168" s="89"/>
    </row>
    <row r="169" spans="4:19" ht="12.75" customHeight="1">
      <c r="D169" s="90"/>
      <c r="E169" s="90"/>
      <c r="F169" s="90"/>
      <c r="G169" s="110"/>
      <c r="H169" s="89"/>
      <c r="I169" s="89"/>
      <c r="J169" s="89"/>
      <c r="K169" s="111"/>
      <c r="L169" s="89"/>
      <c r="M169" s="110"/>
      <c r="N169" s="89"/>
      <c r="O169" s="89"/>
      <c r="P169" s="110"/>
      <c r="Q169" s="110"/>
      <c r="R169" s="111"/>
      <c r="S169" s="89"/>
    </row>
    <row r="170" spans="2:19" ht="12.75" customHeight="1">
      <c r="B170" s="90"/>
      <c r="C170" s="90"/>
      <c r="D170" s="90"/>
      <c r="E170" s="90"/>
      <c r="F170" s="90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</row>
    <row r="171" spans="2:19" ht="12.75" customHeight="1">
      <c r="B171" s="96"/>
      <c r="D171" s="90"/>
      <c r="E171" s="90"/>
      <c r="F171" s="90"/>
      <c r="G171" s="110"/>
      <c r="H171" s="89"/>
      <c r="I171" s="89"/>
      <c r="J171" s="89"/>
      <c r="K171" s="111"/>
      <c r="L171" s="89"/>
      <c r="M171" s="110"/>
      <c r="N171" s="89"/>
      <c r="O171" s="89"/>
      <c r="P171" s="110"/>
      <c r="Q171" s="110"/>
      <c r="R171" s="111"/>
      <c r="S171" s="89"/>
    </row>
    <row r="172" spans="4:19" ht="12.75" customHeight="1">
      <c r="D172" s="90"/>
      <c r="E172" s="90"/>
      <c r="F172" s="90"/>
      <c r="G172" s="110"/>
      <c r="H172" s="89"/>
      <c r="I172" s="89"/>
      <c r="J172" s="89"/>
      <c r="K172" s="111"/>
      <c r="L172" s="89"/>
      <c r="M172" s="110"/>
      <c r="N172" s="89"/>
      <c r="O172" s="89"/>
      <c r="P172" s="110"/>
      <c r="Q172" s="110"/>
      <c r="R172" s="111"/>
      <c r="S172" s="89"/>
    </row>
    <row r="173" spans="4:19" ht="12.75" customHeight="1">
      <c r="D173" s="90"/>
      <c r="E173" s="90"/>
      <c r="F173" s="90"/>
      <c r="G173" s="110"/>
      <c r="H173" s="89"/>
      <c r="I173" s="89"/>
      <c r="J173" s="89"/>
      <c r="K173" s="111"/>
      <c r="L173" s="89"/>
      <c r="M173" s="110"/>
      <c r="N173" s="89"/>
      <c r="O173" s="89"/>
      <c r="P173" s="110"/>
      <c r="Q173" s="110"/>
      <c r="R173" s="111"/>
      <c r="S173" s="89"/>
    </row>
    <row r="174" spans="4:19" ht="12.75" customHeight="1">
      <c r="D174" s="90"/>
      <c r="E174" s="90"/>
      <c r="F174" s="90"/>
      <c r="G174" s="110"/>
      <c r="H174" s="89"/>
      <c r="I174" s="89"/>
      <c r="J174" s="89"/>
      <c r="K174" s="111"/>
      <c r="L174" s="89"/>
      <c r="M174" s="110"/>
      <c r="N174" s="89"/>
      <c r="O174" s="89"/>
      <c r="P174" s="110"/>
      <c r="Q174" s="110"/>
      <c r="R174" s="111"/>
      <c r="S174" s="89"/>
    </row>
    <row r="175" spans="2:19" ht="12.75" customHeight="1">
      <c r="B175" s="90"/>
      <c r="C175" s="90"/>
      <c r="D175" s="90"/>
      <c r="E175" s="90"/>
      <c r="F175" s="90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</row>
    <row r="176" spans="2:19" ht="12.75" customHeight="1">
      <c r="B176" s="96"/>
      <c r="D176" s="90"/>
      <c r="E176" s="90"/>
      <c r="F176" s="90"/>
      <c r="G176" s="110"/>
      <c r="H176" s="89"/>
      <c r="I176" s="89"/>
      <c r="J176" s="89"/>
      <c r="K176" s="111"/>
      <c r="L176" s="89"/>
      <c r="M176" s="110"/>
      <c r="N176" s="89"/>
      <c r="O176" s="89"/>
      <c r="P176" s="110"/>
      <c r="Q176" s="110"/>
      <c r="R176" s="111"/>
      <c r="S176" s="89"/>
    </row>
    <row r="177" spans="4:19" ht="12.75" customHeight="1">
      <c r="D177" s="90"/>
      <c r="E177" s="90"/>
      <c r="F177" s="90"/>
      <c r="G177" s="110"/>
      <c r="H177" s="89"/>
      <c r="I177" s="89"/>
      <c r="J177" s="89"/>
      <c r="K177" s="111"/>
      <c r="L177" s="89"/>
      <c r="M177" s="110"/>
      <c r="N177" s="89"/>
      <c r="O177" s="89"/>
      <c r="P177" s="110"/>
      <c r="Q177" s="110"/>
      <c r="R177" s="111"/>
      <c r="S177" s="89"/>
    </row>
    <row r="178" spans="4:19" ht="12.75" customHeight="1">
      <c r="D178" s="90"/>
      <c r="E178" s="90"/>
      <c r="F178" s="90"/>
      <c r="G178" s="110"/>
      <c r="H178" s="89"/>
      <c r="I178" s="89"/>
      <c r="J178" s="89"/>
      <c r="K178" s="111"/>
      <c r="L178" s="89"/>
      <c r="M178" s="110"/>
      <c r="N178" s="89"/>
      <c r="O178" s="89"/>
      <c r="P178" s="110"/>
      <c r="Q178" s="110"/>
      <c r="R178" s="111"/>
      <c r="S178" s="89"/>
    </row>
    <row r="179" spans="4:19" ht="12.75" customHeight="1">
      <c r="D179" s="90"/>
      <c r="E179" s="90"/>
      <c r="F179" s="90"/>
      <c r="G179" s="110"/>
      <c r="H179" s="89"/>
      <c r="I179" s="89"/>
      <c r="J179" s="89"/>
      <c r="K179" s="111"/>
      <c r="L179" s="89"/>
      <c r="M179" s="110"/>
      <c r="N179" s="89"/>
      <c r="O179" s="89"/>
      <c r="P179" s="110"/>
      <c r="Q179" s="110"/>
      <c r="R179" s="111"/>
      <c r="S179" s="89"/>
    </row>
    <row r="180" spans="7:19" ht="12.75" customHeight="1"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</row>
    <row r="181" spans="2:19" ht="12.75" customHeight="1">
      <c r="B181" s="96"/>
      <c r="D181" s="90"/>
      <c r="E181" s="90"/>
      <c r="F181" s="90"/>
      <c r="G181" s="110"/>
      <c r="H181" s="89"/>
      <c r="I181" s="89"/>
      <c r="J181" s="89"/>
      <c r="K181" s="111"/>
      <c r="L181" s="89"/>
      <c r="M181" s="110"/>
      <c r="N181" s="89"/>
      <c r="O181" s="89"/>
      <c r="P181" s="110"/>
      <c r="Q181" s="110"/>
      <c r="R181" s="111"/>
      <c r="S181" s="89"/>
    </row>
    <row r="182" spans="4:19" ht="12.75" customHeight="1">
      <c r="D182" s="90"/>
      <c r="E182" s="90"/>
      <c r="F182" s="90"/>
      <c r="G182" s="110"/>
      <c r="H182" s="89"/>
      <c r="I182" s="89"/>
      <c r="J182" s="89"/>
      <c r="K182" s="111"/>
      <c r="L182" s="89"/>
      <c r="M182" s="110"/>
      <c r="N182" s="89"/>
      <c r="O182" s="89"/>
      <c r="P182" s="110"/>
      <c r="Q182" s="110"/>
      <c r="R182" s="111"/>
      <c r="S182" s="89"/>
    </row>
    <row r="183" spans="4:19" ht="12.75" customHeight="1">
      <c r="D183" s="90"/>
      <c r="E183" s="90"/>
      <c r="F183" s="90"/>
      <c r="G183" s="110"/>
      <c r="H183" s="89"/>
      <c r="I183" s="89"/>
      <c r="J183" s="89"/>
      <c r="K183" s="111"/>
      <c r="L183" s="89"/>
      <c r="M183" s="110"/>
      <c r="N183" s="89"/>
      <c r="O183" s="89"/>
      <c r="P183" s="110"/>
      <c r="Q183" s="110"/>
      <c r="R183" s="111"/>
      <c r="S183" s="89"/>
    </row>
    <row r="184" spans="4:19" ht="12.75" customHeight="1">
      <c r="D184" s="90"/>
      <c r="E184" s="90"/>
      <c r="F184" s="90"/>
      <c r="G184" s="110"/>
      <c r="H184" s="89"/>
      <c r="I184" s="89"/>
      <c r="J184" s="89"/>
      <c r="K184" s="111"/>
      <c r="L184" s="89"/>
      <c r="M184" s="110"/>
      <c r="N184" s="89"/>
      <c r="O184" s="89"/>
      <c r="P184" s="110"/>
      <c r="Q184" s="110"/>
      <c r="R184" s="111"/>
      <c r="S184" s="89"/>
    </row>
    <row r="185" spans="7:19" ht="12.75" customHeight="1"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</row>
    <row r="186" spans="2:19" ht="12.75" customHeight="1">
      <c r="B186" s="96"/>
      <c r="D186" s="90"/>
      <c r="E186" s="90"/>
      <c r="F186" s="90"/>
      <c r="G186" s="110"/>
      <c r="H186" s="89"/>
      <c r="I186" s="89"/>
      <c r="J186" s="89"/>
      <c r="K186" s="111"/>
      <c r="L186" s="89"/>
      <c r="M186" s="110"/>
      <c r="N186" s="89"/>
      <c r="O186" s="89"/>
      <c r="P186" s="110"/>
      <c r="Q186" s="110"/>
      <c r="R186" s="111"/>
      <c r="S186" s="89"/>
    </row>
    <row r="187" spans="4:19" ht="12.75" customHeight="1">
      <c r="D187" s="90"/>
      <c r="E187" s="90"/>
      <c r="F187" s="90"/>
      <c r="G187" s="110"/>
      <c r="H187" s="89"/>
      <c r="I187" s="89"/>
      <c r="J187" s="89"/>
      <c r="K187" s="111"/>
      <c r="L187" s="89"/>
      <c r="M187" s="110"/>
      <c r="N187" s="89"/>
      <c r="O187" s="89"/>
      <c r="P187" s="110"/>
      <c r="Q187" s="110"/>
      <c r="R187" s="111"/>
      <c r="S187" s="89"/>
    </row>
    <row r="188" spans="4:19" ht="12.75" customHeight="1">
      <c r="D188" s="90"/>
      <c r="E188" s="90"/>
      <c r="F188" s="90"/>
      <c r="G188" s="110"/>
      <c r="H188" s="89"/>
      <c r="I188" s="89"/>
      <c r="J188" s="89"/>
      <c r="K188" s="111"/>
      <c r="L188" s="89"/>
      <c r="M188" s="110"/>
      <c r="N188" s="89"/>
      <c r="O188" s="89"/>
      <c r="P188" s="110"/>
      <c r="Q188" s="110"/>
      <c r="R188" s="111"/>
      <c r="S188" s="89"/>
    </row>
    <row r="189" spans="4:19" ht="12.75" customHeight="1">
      <c r="D189" s="90"/>
      <c r="E189" s="90"/>
      <c r="F189" s="90"/>
      <c r="G189" s="110"/>
      <c r="H189" s="89"/>
      <c r="I189" s="89"/>
      <c r="J189" s="89"/>
      <c r="K189" s="111"/>
      <c r="L189" s="89"/>
      <c r="M189" s="110"/>
      <c r="N189" s="89"/>
      <c r="O189" s="89"/>
      <c r="P189" s="110"/>
      <c r="Q189" s="110"/>
      <c r="R189" s="111"/>
      <c r="S189" s="89"/>
    </row>
    <row r="190" spans="7:19" ht="12.75" customHeight="1"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</row>
    <row r="191" spans="2:19" ht="12.75" customHeight="1">
      <c r="B191" s="96"/>
      <c r="D191" s="90"/>
      <c r="E191" s="90"/>
      <c r="F191" s="90"/>
      <c r="G191" s="110"/>
      <c r="H191" s="89"/>
      <c r="I191" s="89"/>
      <c r="J191" s="89"/>
      <c r="K191" s="111"/>
      <c r="L191" s="89"/>
      <c r="M191" s="110"/>
      <c r="N191" s="89"/>
      <c r="O191" s="89"/>
      <c r="P191" s="110"/>
      <c r="Q191" s="110"/>
      <c r="R191" s="111"/>
      <c r="S191" s="89"/>
    </row>
    <row r="192" spans="4:19" ht="12.75" customHeight="1">
      <c r="D192" s="90"/>
      <c r="E192" s="90"/>
      <c r="F192" s="90"/>
      <c r="G192" s="110"/>
      <c r="H192" s="89"/>
      <c r="I192" s="89"/>
      <c r="J192" s="89"/>
      <c r="K192" s="111"/>
      <c r="L192" s="89"/>
      <c r="M192" s="110"/>
      <c r="N192" s="89"/>
      <c r="O192" s="89"/>
      <c r="P192" s="110"/>
      <c r="Q192" s="110"/>
      <c r="R192" s="111"/>
      <c r="S192" s="89"/>
    </row>
    <row r="193" spans="4:19" ht="12.75" customHeight="1">
      <c r="D193" s="90"/>
      <c r="E193" s="90"/>
      <c r="F193" s="90"/>
      <c r="G193" s="39"/>
      <c r="I193" s="118"/>
      <c r="K193" s="101"/>
      <c r="M193" s="39"/>
      <c r="P193" s="39"/>
      <c r="Q193" s="39"/>
      <c r="R193" s="101"/>
      <c r="S193" s="89"/>
    </row>
    <row r="194" spans="4:19" ht="12.75" customHeight="1">
      <c r="D194" s="90"/>
      <c r="E194" s="90"/>
      <c r="F194" s="90"/>
      <c r="G194" s="110"/>
      <c r="H194" s="89"/>
      <c r="I194" s="89"/>
      <c r="J194" s="89"/>
      <c r="K194" s="111"/>
      <c r="L194" s="89"/>
      <c r="M194" s="110"/>
      <c r="N194" s="89"/>
      <c r="O194" s="89"/>
      <c r="P194" s="110"/>
      <c r="Q194" s="110"/>
      <c r="R194" s="111"/>
      <c r="S194" s="89"/>
    </row>
    <row r="195" spans="7:19" ht="12.75" customHeight="1"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</row>
    <row r="196" spans="2:19" ht="12.75" customHeight="1">
      <c r="B196" s="96"/>
      <c r="D196" s="90"/>
      <c r="E196" s="90"/>
      <c r="F196" s="90"/>
      <c r="G196" s="110"/>
      <c r="H196" s="89"/>
      <c r="I196" s="89"/>
      <c r="J196" s="89"/>
      <c r="K196" s="111"/>
      <c r="L196" s="89"/>
      <c r="M196" s="110"/>
      <c r="N196" s="89"/>
      <c r="O196" s="89"/>
      <c r="P196" s="110"/>
      <c r="Q196" s="110"/>
      <c r="R196" s="111"/>
      <c r="S196" s="89"/>
    </row>
    <row r="197" spans="4:19" ht="12.75" customHeight="1">
      <c r="D197" s="90"/>
      <c r="E197" s="90"/>
      <c r="F197" s="90"/>
      <c r="G197" s="110"/>
      <c r="H197" s="89"/>
      <c r="I197" s="89"/>
      <c r="J197" s="89"/>
      <c r="K197" s="111"/>
      <c r="L197" s="89"/>
      <c r="M197" s="110"/>
      <c r="N197" s="89"/>
      <c r="O197" s="89"/>
      <c r="P197" s="110"/>
      <c r="Q197" s="110"/>
      <c r="R197" s="111"/>
      <c r="S197" s="89"/>
    </row>
    <row r="198" spans="4:19" ht="12.75" customHeight="1">
      <c r="D198" s="90"/>
      <c r="E198" s="90"/>
      <c r="F198" s="90"/>
      <c r="G198" s="110"/>
      <c r="H198" s="89"/>
      <c r="I198" s="89"/>
      <c r="J198" s="89"/>
      <c r="K198" s="111"/>
      <c r="L198" s="89"/>
      <c r="M198" s="110"/>
      <c r="N198" s="89"/>
      <c r="O198" s="89"/>
      <c r="P198" s="110"/>
      <c r="Q198" s="110"/>
      <c r="R198" s="111"/>
      <c r="S198" s="89"/>
    </row>
    <row r="199" spans="4:19" ht="12.75" customHeight="1">
      <c r="D199" s="90"/>
      <c r="E199" s="90"/>
      <c r="F199" s="90"/>
      <c r="G199" s="110"/>
      <c r="H199" s="89"/>
      <c r="I199" s="89"/>
      <c r="J199" s="89"/>
      <c r="K199" s="111"/>
      <c r="L199" s="89"/>
      <c r="M199" s="110"/>
      <c r="N199" s="89"/>
      <c r="O199" s="89"/>
      <c r="P199" s="110"/>
      <c r="Q199" s="110"/>
      <c r="R199" s="111"/>
      <c r="S199" s="89"/>
    </row>
    <row r="200" spans="7:19" ht="12.75" customHeight="1"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</row>
    <row r="201" spans="2:19" ht="12.75" customHeight="1">
      <c r="B201" s="96"/>
      <c r="D201" s="90"/>
      <c r="E201" s="90"/>
      <c r="F201" s="90"/>
      <c r="G201" s="110"/>
      <c r="H201" s="89"/>
      <c r="I201" s="89"/>
      <c r="J201" s="89"/>
      <c r="K201" s="111"/>
      <c r="L201" s="89"/>
      <c r="M201" s="110"/>
      <c r="N201" s="89"/>
      <c r="O201" s="89"/>
      <c r="P201" s="110"/>
      <c r="Q201" s="110"/>
      <c r="R201" s="111"/>
      <c r="S201" s="89"/>
    </row>
    <row r="202" spans="4:19" ht="12.75" customHeight="1">
      <c r="D202" s="90"/>
      <c r="E202" s="90"/>
      <c r="F202" s="90"/>
      <c r="G202" s="110"/>
      <c r="H202" s="89"/>
      <c r="I202" s="89"/>
      <c r="J202" s="89"/>
      <c r="K202" s="111"/>
      <c r="L202" s="89"/>
      <c r="M202" s="110"/>
      <c r="N202" s="89"/>
      <c r="O202" s="89"/>
      <c r="P202" s="110"/>
      <c r="Q202" s="110"/>
      <c r="R202" s="111"/>
      <c r="S202" s="89"/>
    </row>
    <row r="203" spans="4:19" ht="12.75" customHeight="1">
      <c r="D203" s="90"/>
      <c r="E203" s="90"/>
      <c r="F203" s="90"/>
      <c r="G203" s="110"/>
      <c r="H203" s="89"/>
      <c r="I203" s="89"/>
      <c r="J203" s="89"/>
      <c r="K203" s="111"/>
      <c r="L203" s="89"/>
      <c r="M203" s="110"/>
      <c r="N203" s="89"/>
      <c r="O203" s="89"/>
      <c r="P203" s="110"/>
      <c r="Q203" s="110"/>
      <c r="R203" s="111"/>
      <c r="S203" s="89"/>
    </row>
    <row r="204" spans="4:19" ht="12.75" customHeight="1">
      <c r="D204" s="90"/>
      <c r="E204" s="90"/>
      <c r="F204" s="90"/>
      <c r="G204" s="110"/>
      <c r="H204" s="89"/>
      <c r="I204" s="89"/>
      <c r="J204" s="89"/>
      <c r="K204" s="111"/>
      <c r="L204" s="89"/>
      <c r="M204" s="110"/>
      <c r="N204" s="89"/>
      <c r="O204" s="89"/>
      <c r="P204" s="110"/>
      <c r="Q204" s="110"/>
      <c r="R204" s="111"/>
      <c r="S204" s="89"/>
    </row>
    <row r="205" spans="7:19" ht="12.75" customHeight="1"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</row>
    <row r="206" spans="7:19" ht="12.75" customHeight="1"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</row>
    <row r="207" spans="7:19" ht="12.75" customHeight="1"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</row>
    <row r="208" spans="7:19" ht="12.75" customHeight="1"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</row>
    <row r="209" spans="7:19" ht="12.75" customHeight="1"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</row>
    <row r="210" spans="7:19" ht="12.75" customHeight="1">
      <c r="G210" s="110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</row>
    <row r="211" spans="7:19" ht="12.75" customHeight="1"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</row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80">
    <mergeCell ref="G3:I3"/>
    <mergeCell ref="J3:L3"/>
    <mergeCell ref="M3:O3"/>
    <mergeCell ref="P3:R3"/>
    <mergeCell ref="C3:F5"/>
    <mergeCell ref="A3:B5"/>
    <mergeCell ref="A6:A8"/>
    <mergeCell ref="A9:A11"/>
    <mergeCell ref="A12:A15"/>
    <mergeCell ref="A16:B17"/>
    <mergeCell ref="C16:D16"/>
    <mergeCell ref="A22:B22"/>
    <mergeCell ref="A21:B21"/>
    <mergeCell ref="E16:F16"/>
    <mergeCell ref="A18:B18"/>
    <mergeCell ref="A19:B19"/>
    <mergeCell ref="A20:B2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3:B43"/>
    <mergeCell ref="A44:B44"/>
    <mergeCell ref="A45:B45"/>
    <mergeCell ref="A39:B39"/>
    <mergeCell ref="A40:B40"/>
    <mergeCell ref="A41:B41"/>
    <mergeCell ref="A42:B42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C56:F56"/>
    <mergeCell ref="C57:F57"/>
    <mergeCell ref="C58:F58"/>
    <mergeCell ref="C59:F59"/>
    <mergeCell ref="A56:B59"/>
    <mergeCell ref="B61:C61"/>
    <mergeCell ref="G56:I56"/>
    <mergeCell ref="G57:I57"/>
    <mergeCell ref="G58:I58"/>
    <mergeCell ref="G59:I59"/>
    <mergeCell ref="J56:L56"/>
    <mergeCell ref="J57:L57"/>
    <mergeCell ref="J58:L58"/>
    <mergeCell ref="J59:L59"/>
    <mergeCell ref="M56:O56"/>
    <mergeCell ref="M57:O57"/>
    <mergeCell ref="M58:O58"/>
    <mergeCell ref="M59:O59"/>
    <mergeCell ref="P56:R56"/>
    <mergeCell ref="P57:R57"/>
    <mergeCell ref="P58:R58"/>
    <mergeCell ref="P59:R59"/>
    <mergeCell ref="B62:C62"/>
    <mergeCell ref="B63:C63"/>
    <mergeCell ref="B64:C64"/>
    <mergeCell ref="A65:B65"/>
    <mergeCell ref="A66:B68"/>
    <mergeCell ref="C66:D66"/>
    <mergeCell ref="C67:D67"/>
    <mergeCell ref="C68:D6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9"/>
  <sheetViews>
    <sheetView workbookViewId="0" topLeftCell="A1">
      <pane xSplit="6" ySplit="13" topLeftCell="G14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17.28125" style="1" bestFit="1" customWidth="1"/>
    <col min="2" max="2" width="9.140625" style="1" customWidth="1"/>
    <col min="3" max="4" width="5.8515625" style="1" customWidth="1"/>
    <col min="5" max="5" width="5.57421875" style="1" customWidth="1"/>
    <col min="6" max="6" width="6.28125" style="1" customWidth="1"/>
    <col min="7" max="7" width="9.140625" style="1" customWidth="1"/>
    <col min="8" max="8" width="9.7109375" style="1" customWidth="1"/>
    <col min="9" max="16384" width="9.140625" style="1" customWidth="1"/>
  </cols>
  <sheetData>
    <row r="1" spans="1:3" s="6" customFormat="1" ht="15.75">
      <c r="A1" s="6" t="s">
        <v>124</v>
      </c>
      <c r="C1" s="6" t="s">
        <v>136</v>
      </c>
    </row>
    <row r="2" spans="13:17" ht="13.5" thickBot="1">
      <c r="M2" s="1" t="s">
        <v>69</v>
      </c>
      <c r="Q2" s="28" t="str">
        <f>'ГПП-1'!P2</f>
        <v>19.12.2012г.</v>
      </c>
    </row>
    <row r="3" spans="1:18" ht="12.75">
      <c r="A3" s="489"/>
      <c r="B3" s="490"/>
      <c r="C3" s="544" t="s">
        <v>70</v>
      </c>
      <c r="D3" s="545"/>
      <c r="E3" s="545"/>
      <c r="F3" s="546"/>
      <c r="G3" s="507" t="s">
        <v>60</v>
      </c>
      <c r="H3" s="520"/>
      <c r="I3" s="497"/>
      <c r="J3" s="507" t="s">
        <v>167</v>
      </c>
      <c r="K3" s="520"/>
      <c r="L3" s="497"/>
      <c r="M3" s="507" t="s">
        <v>271</v>
      </c>
      <c r="N3" s="520"/>
      <c r="O3" s="497"/>
      <c r="P3" s="507" t="s">
        <v>272</v>
      </c>
      <c r="Q3" s="520"/>
      <c r="R3" s="497"/>
    </row>
    <row r="4" spans="1:18" ht="12.75">
      <c r="A4" s="420"/>
      <c r="B4" s="477"/>
      <c r="C4" s="547"/>
      <c r="D4" s="548"/>
      <c r="E4" s="548"/>
      <c r="F4" s="549"/>
      <c r="G4" s="17" t="s">
        <v>39</v>
      </c>
      <c r="H4" s="7" t="s">
        <v>40</v>
      </c>
      <c r="I4" s="8" t="s">
        <v>41</v>
      </c>
      <c r="J4" s="17" t="s">
        <v>39</v>
      </c>
      <c r="K4" s="7" t="s">
        <v>40</v>
      </c>
      <c r="L4" s="8" t="s">
        <v>41</v>
      </c>
      <c r="M4" s="17" t="s">
        <v>39</v>
      </c>
      <c r="N4" s="7" t="s">
        <v>40</v>
      </c>
      <c r="O4" s="8" t="s">
        <v>41</v>
      </c>
      <c r="P4" s="17" t="s">
        <v>39</v>
      </c>
      <c r="Q4" s="7" t="s">
        <v>40</v>
      </c>
      <c r="R4" s="8" t="s">
        <v>41</v>
      </c>
    </row>
    <row r="5" spans="1:18" ht="13.5" thickBot="1">
      <c r="A5" s="425"/>
      <c r="B5" s="478"/>
      <c r="C5" s="550"/>
      <c r="D5" s="551"/>
      <c r="E5" s="551"/>
      <c r="F5" s="552"/>
      <c r="G5" s="18" t="s">
        <v>1</v>
      </c>
      <c r="H5" s="9" t="s">
        <v>44</v>
      </c>
      <c r="I5" s="10" t="s">
        <v>43</v>
      </c>
      <c r="J5" s="18" t="s">
        <v>1</v>
      </c>
      <c r="K5" s="9" t="s">
        <v>44</v>
      </c>
      <c r="L5" s="10" t="s">
        <v>43</v>
      </c>
      <c r="M5" s="18" t="s">
        <v>1</v>
      </c>
      <c r="N5" s="9" t="s">
        <v>44</v>
      </c>
      <c r="O5" s="10" t="s">
        <v>43</v>
      </c>
      <c r="P5" s="18" t="s">
        <v>1</v>
      </c>
      <c r="Q5" s="9" t="s">
        <v>44</v>
      </c>
      <c r="R5" s="10" t="s">
        <v>43</v>
      </c>
    </row>
    <row r="6" spans="1:18" ht="19.5" customHeight="1">
      <c r="A6" s="469" t="s">
        <v>137</v>
      </c>
      <c r="B6" s="26" t="s">
        <v>77</v>
      </c>
      <c r="C6" s="161"/>
      <c r="D6" s="162"/>
      <c r="E6" s="162"/>
      <c r="F6" s="163"/>
      <c r="G6" s="161"/>
      <c r="H6" s="162"/>
      <c r="I6" s="163"/>
      <c r="J6" s="161"/>
      <c r="K6" s="162"/>
      <c r="L6" s="163"/>
      <c r="M6" s="161"/>
      <c r="N6" s="162"/>
      <c r="O6" s="163"/>
      <c r="P6" s="161"/>
      <c r="Q6" s="162"/>
      <c r="R6" s="163"/>
    </row>
    <row r="7" spans="1:18" ht="19.5" customHeight="1">
      <c r="A7" s="471"/>
      <c r="B7" s="27" t="s">
        <v>73</v>
      </c>
      <c r="C7" s="93"/>
      <c r="D7" s="94"/>
      <c r="E7" s="94"/>
      <c r="F7" s="95"/>
      <c r="G7" s="321">
        <v>303</v>
      </c>
      <c r="H7" s="3">
        <v>3.264</v>
      </c>
      <c r="I7" s="254">
        <v>0.96</v>
      </c>
      <c r="J7" s="321">
        <v>298</v>
      </c>
      <c r="K7" s="3">
        <v>3.192</v>
      </c>
      <c r="L7" s="257">
        <v>0.864</v>
      </c>
      <c r="M7" s="321">
        <v>304</v>
      </c>
      <c r="N7" s="248">
        <v>3.216</v>
      </c>
      <c r="O7" s="254">
        <v>0.96</v>
      </c>
      <c r="P7" s="321">
        <v>305</v>
      </c>
      <c r="Q7" s="248">
        <v>3.24</v>
      </c>
      <c r="R7" s="254">
        <v>0.96</v>
      </c>
    </row>
    <row r="8" spans="1:18" ht="19.5" customHeight="1" thickBot="1">
      <c r="A8" s="441"/>
      <c r="B8" s="34" t="s">
        <v>74</v>
      </c>
      <c r="C8" s="93"/>
      <c r="D8" s="259" t="s">
        <v>249</v>
      </c>
      <c r="E8" s="94"/>
      <c r="F8" s="95"/>
      <c r="G8" s="93"/>
      <c r="H8" s="94"/>
      <c r="I8" s="95"/>
      <c r="J8" s="93"/>
      <c r="K8" s="94"/>
      <c r="L8" s="95"/>
      <c r="M8" s="93"/>
      <c r="N8" s="94"/>
      <c r="O8" s="95"/>
      <c r="P8" s="93"/>
      <c r="Q8" s="94"/>
      <c r="R8" s="95"/>
    </row>
    <row r="9" spans="1:18" ht="19.5" customHeight="1">
      <c r="A9" s="469" t="s">
        <v>138</v>
      </c>
      <c r="B9" s="26" t="s">
        <v>77</v>
      </c>
      <c r="C9" s="93"/>
      <c r="D9" s="3"/>
      <c r="E9" s="94"/>
      <c r="F9" s="95"/>
      <c r="G9" s="93"/>
      <c r="H9" s="94"/>
      <c r="I9" s="95"/>
      <c r="J9" s="93"/>
      <c r="K9" s="94"/>
      <c r="L9" s="95"/>
      <c r="M9" s="93"/>
      <c r="N9" s="94"/>
      <c r="O9" s="95"/>
      <c r="P9" s="93"/>
      <c r="Q9" s="94"/>
      <c r="R9" s="95"/>
    </row>
    <row r="10" spans="1:20" ht="19.5" customHeight="1">
      <c r="A10" s="471"/>
      <c r="B10" s="27" t="s">
        <v>73</v>
      </c>
      <c r="C10" s="93"/>
      <c r="D10" s="3"/>
      <c r="E10" s="94"/>
      <c r="F10" s="95"/>
      <c r="G10" s="321">
        <v>239</v>
      </c>
      <c r="H10" s="3">
        <v>2.184</v>
      </c>
      <c r="I10" s="257">
        <v>1.296</v>
      </c>
      <c r="J10" s="321">
        <v>210</v>
      </c>
      <c r="K10" s="255">
        <v>1.848</v>
      </c>
      <c r="L10" s="390">
        <v>1.2</v>
      </c>
      <c r="M10" s="321">
        <v>226</v>
      </c>
      <c r="N10" s="255">
        <v>2.088</v>
      </c>
      <c r="O10" s="257">
        <v>1.128</v>
      </c>
      <c r="P10" s="321">
        <v>194</v>
      </c>
      <c r="Q10" s="255">
        <v>1.752</v>
      </c>
      <c r="R10" s="257">
        <v>1.056</v>
      </c>
      <c r="S10" s="122"/>
      <c r="T10" s="122"/>
    </row>
    <row r="11" spans="1:20" ht="19.5" customHeight="1" thickBot="1">
      <c r="A11" s="441"/>
      <c r="B11" s="34" t="s">
        <v>74</v>
      </c>
      <c r="C11" s="166"/>
      <c r="D11" s="260" t="s">
        <v>164</v>
      </c>
      <c r="E11" s="167"/>
      <c r="F11" s="172"/>
      <c r="G11" s="166"/>
      <c r="H11" s="167"/>
      <c r="I11" s="172"/>
      <c r="J11" s="166"/>
      <c r="K11" s="167"/>
      <c r="L11" s="172"/>
      <c r="M11" s="166"/>
      <c r="N11" s="167"/>
      <c r="O11" s="172"/>
      <c r="P11" s="166"/>
      <c r="Q11" s="167"/>
      <c r="R11" s="172"/>
      <c r="S11" s="122"/>
      <c r="T11" s="244"/>
    </row>
    <row r="12" spans="1:20" ht="12.75">
      <c r="A12" s="503" t="s">
        <v>78</v>
      </c>
      <c r="B12" s="504"/>
      <c r="C12" s="540" t="s">
        <v>79</v>
      </c>
      <c r="D12" s="541"/>
      <c r="E12" s="542" t="s">
        <v>80</v>
      </c>
      <c r="F12" s="543"/>
      <c r="G12" s="234" t="s">
        <v>39</v>
      </c>
      <c r="H12" s="235" t="s">
        <v>40</v>
      </c>
      <c r="I12" s="210" t="s">
        <v>41</v>
      </c>
      <c r="J12" s="234" t="s">
        <v>39</v>
      </c>
      <c r="K12" s="235" t="s">
        <v>40</v>
      </c>
      <c r="L12" s="210" t="s">
        <v>41</v>
      </c>
      <c r="M12" s="234" t="s">
        <v>39</v>
      </c>
      <c r="N12" s="235" t="s">
        <v>40</v>
      </c>
      <c r="O12" s="210" t="s">
        <v>41</v>
      </c>
      <c r="P12" s="234" t="s">
        <v>39</v>
      </c>
      <c r="Q12" s="235" t="s">
        <v>40</v>
      </c>
      <c r="R12" s="210" t="s">
        <v>41</v>
      </c>
      <c r="T12" s="122"/>
    </row>
    <row r="13" spans="1:18" ht="13.5" thickBot="1">
      <c r="A13" s="505"/>
      <c r="B13" s="506"/>
      <c r="C13" s="104" t="s">
        <v>58</v>
      </c>
      <c r="D13" s="32" t="s">
        <v>81</v>
      </c>
      <c r="E13" s="32" t="s">
        <v>58</v>
      </c>
      <c r="F13" s="105" t="s">
        <v>81</v>
      </c>
      <c r="G13" s="199" t="s">
        <v>1</v>
      </c>
      <c r="H13" s="197" t="s">
        <v>44</v>
      </c>
      <c r="I13" s="198" t="s">
        <v>43</v>
      </c>
      <c r="J13" s="199" t="s">
        <v>1</v>
      </c>
      <c r="K13" s="197" t="s">
        <v>44</v>
      </c>
      <c r="L13" s="198" t="s">
        <v>43</v>
      </c>
      <c r="M13" s="199" t="s">
        <v>1</v>
      </c>
      <c r="N13" s="32" t="s">
        <v>44</v>
      </c>
      <c r="O13" s="105" t="s">
        <v>43</v>
      </c>
      <c r="P13" s="199" t="s">
        <v>1</v>
      </c>
      <c r="Q13" s="197" t="s">
        <v>44</v>
      </c>
      <c r="R13" s="198" t="s">
        <v>43</v>
      </c>
    </row>
    <row r="14" spans="1:18" ht="19.5" customHeight="1">
      <c r="A14" s="536" t="s">
        <v>82</v>
      </c>
      <c r="B14" s="537"/>
      <c r="C14" s="341"/>
      <c r="D14" s="336"/>
      <c r="E14" s="336"/>
      <c r="F14" s="26"/>
      <c r="G14" s="178"/>
      <c r="H14" s="175"/>
      <c r="I14" s="176"/>
      <c r="J14" s="161"/>
      <c r="K14" s="347"/>
      <c r="L14" s="360"/>
      <c r="M14" s="161"/>
      <c r="N14" s="347"/>
      <c r="O14" s="360"/>
      <c r="P14" s="161"/>
      <c r="Q14" s="175"/>
      <c r="R14" s="174"/>
    </row>
    <row r="15" spans="1:18" ht="19.5" customHeight="1">
      <c r="A15" s="538" t="s">
        <v>139</v>
      </c>
      <c r="B15" s="539"/>
      <c r="C15" s="19"/>
      <c r="D15" s="3"/>
      <c r="E15" s="3"/>
      <c r="F15" s="27"/>
      <c r="G15" s="246" t="s">
        <v>196</v>
      </c>
      <c r="H15" s="245" t="s">
        <v>196</v>
      </c>
      <c r="I15" s="262" t="s">
        <v>196</v>
      </c>
      <c r="J15" s="246" t="s">
        <v>196</v>
      </c>
      <c r="K15" s="245" t="s">
        <v>196</v>
      </c>
      <c r="L15" s="262" t="s">
        <v>196</v>
      </c>
      <c r="M15" s="246" t="s">
        <v>196</v>
      </c>
      <c r="N15" s="245" t="s">
        <v>196</v>
      </c>
      <c r="O15" s="262" t="s">
        <v>196</v>
      </c>
      <c r="P15" s="246" t="s">
        <v>196</v>
      </c>
      <c r="Q15" s="245" t="s">
        <v>196</v>
      </c>
      <c r="R15" s="238" t="s">
        <v>196</v>
      </c>
    </row>
    <row r="16" spans="1:19" ht="19.5" customHeight="1">
      <c r="A16" s="538" t="s">
        <v>140</v>
      </c>
      <c r="B16" s="539"/>
      <c r="C16" s="19"/>
      <c r="D16" s="3"/>
      <c r="E16" s="3"/>
      <c r="F16" s="27"/>
      <c r="G16" s="321">
        <v>18</v>
      </c>
      <c r="H16" s="248">
        <v>-0.115</v>
      </c>
      <c r="I16" s="261">
        <v>-0.163</v>
      </c>
      <c r="J16" s="321">
        <v>6</v>
      </c>
      <c r="K16" s="389">
        <v>-0.038</v>
      </c>
      <c r="L16" s="261">
        <v>-0.048</v>
      </c>
      <c r="M16" s="321">
        <v>18</v>
      </c>
      <c r="N16" s="389">
        <v>-0.106</v>
      </c>
      <c r="O16" s="261">
        <v>-0.173</v>
      </c>
      <c r="P16" s="321">
        <v>16</v>
      </c>
      <c r="Q16" s="248">
        <v>-0.096</v>
      </c>
      <c r="R16" s="254">
        <v>-0.154</v>
      </c>
      <c r="S16" s="1" t="s">
        <v>267</v>
      </c>
    </row>
    <row r="17" spans="1:18" ht="19.5" customHeight="1">
      <c r="A17" s="531" t="s">
        <v>141</v>
      </c>
      <c r="B17" s="532"/>
      <c r="C17" s="19">
        <v>47</v>
      </c>
      <c r="D17" s="3">
        <v>0.5</v>
      </c>
      <c r="E17" s="3">
        <v>49.6</v>
      </c>
      <c r="F17" s="27">
        <v>20</v>
      </c>
      <c r="G17" s="321">
        <v>1</v>
      </c>
      <c r="H17" s="248">
        <v>-0.002</v>
      </c>
      <c r="I17" s="261">
        <v>-0.007</v>
      </c>
      <c r="J17" s="321">
        <v>0.5</v>
      </c>
      <c r="K17" s="389">
        <v>-0.002</v>
      </c>
      <c r="L17" s="261">
        <v>-0.005</v>
      </c>
      <c r="M17" s="321">
        <v>0.5</v>
      </c>
      <c r="N17" s="389">
        <v>-0.002</v>
      </c>
      <c r="O17" s="261">
        <v>-0.005</v>
      </c>
      <c r="P17" s="321">
        <v>0</v>
      </c>
      <c r="Q17" s="248">
        <v>0</v>
      </c>
      <c r="R17" s="254">
        <v>-0.005</v>
      </c>
    </row>
    <row r="18" spans="1:18" ht="19.5" customHeight="1">
      <c r="A18" s="531" t="s">
        <v>142</v>
      </c>
      <c r="B18" s="532"/>
      <c r="C18" s="19">
        <v>47</v>
      </c>
      <c r="D18" s="3">
        <v>0.5</v>
      </c>
      <c r="E18" s="7" t="s">
        <v>196</v>
      </c>
      <c r="F18" s="230" t="s">
        <v>196</v>
      </c>
      <c r="G18" s="246" t="s">
        <v>196</v>
      </c>
      <c r="H18" s="245" t="s">
        <v>196</v>
      </c>
      <c r="I18" s="262" t="s">
        <v>196</v>
      </c>
      <c r="J18" s="246" t="s">
        <v>196</v>
      </c>
      <c r="K18" s="263" t="s">
        <v>196</v>
      </c>
      <c r="L18" s="262" t="s">
        <v>196</v>
      </c>
      <c r="M18" s="158" t="s">
        <v>196</v>
      </c>
      <c r="N18" s="263" t="s">
        <v>196</v>
      </c>
      <c r="O18" s="262" t="s">
        <v>196</v>
      </c>
      <c r="P18" s="246" t="s">
        <v>196</v>
      </c>
      <c r="Q18" s="245" t="s">
        <v>196</v>
      </c>
      <c r="R18" s="238" t="s">
        <v>196</v>
      </c>
    </row>
    <row r="19" spans="1:18" ht="19.5" customHeight="1">
      <c r="A19" s="531" t="s">
        <v>143</v>
      </c>
      <c r="B19" s="532"/>
      <c r="C19" s="19"/>
      <c r="D19" s="3"/>
      <c r="E19" s="3"/>
      <c r="F19" s="27"/>
      <c r="G19" s="246" t="s">
        <v>196</v>
      </c>
      <c r="H19" s="245" t="s">
        <v>196</v>
      </c>
      <c r="I19" s="262" t="s">
        <v>196</v>
      </c>
      <c r="J19" s="246" t="s">
        <v>196</v>
      </c>
      <c r="K19" s="263" t="s">
        <v>196</v>
      </c>
      <c r="L19" s="262" t="s">
        <v>196</v>
      </c>
      <c r="M19" s="246" t="s">
        <v>196</v>
      </c>
      <c r="N19" s="263" t="s">
        <v>196</v>
      </c>
      <c r="O19" s="262" t="s">
        <v>196</v>
      </c>
      <c r="P19" s="246" t="s">
        <v>196</v>
      </c>
      <c r="Q19" s="245" t="s">
        <v>196</v>
      </c>
      <c r="R19" s="238" t="s">
        <v>196</v>
      </c>
    </row>
    <row r="20" spans="1:18" ht="19.5" customHeight="1">
      <c r="A20" s="531" t="s">
        <v>144</v>
      </c>
      <c r="B20" s="492"/>
      <c r="C20" s="19"/>
      <c r="D20" s="3"/>
      <c r="E20" s="3"/>
      <c r="F20" s="27"/>
      <c r="G20" s="246" t="s">
        <v>196</v>
      </c>
      <c r="H20" s="245" t="s">
        <v>196</v>
      </c>
      <c r="I20" s="262" t="s">
        <v>196</v>
      </c>
      <c r="J20" s="246" t="s">
        <v>196</v>
      </c>
      <c r="K20" s="263" t="s">
        <v>196</v>
      </c>
      <c r="L20" s="262" t="s">
        <v>196</v>
      </c>
      <c r="M20" s="246" t="s">
        <v>196</v>
      </c>
      <c r="N20" s="263" t="s">
        <v>196</v>
      </c>
      <c r="O20" s="262" t="s">
        <v>196</v>
      </c>
      <c r="P20" s="246" t="s">
        <v>196</v>
      </c>
      <c r="Q20" s="245" t="s">
        <v>196</v>
      </c>
      <c r="R20" s="238" t="s">
        <v>196</v>
      </c>
    </row>
    <row r="21" spans="1:18" ht="19.5" customHeight="1">
      <c r="A21" s="531" t="s">
        <v>145</v>
      </c>
      <c r="B21" s="532"/>
      <c r="C21" s="19">
        <v>47</v>
      </c>
      <c r="D21" s="3">
        <v>0.5</v>
      </c>
      <c r="E21" s="3">
        <v>49.6</v>
      </c>
      <c r="F21" s="27">
        <v>20</v>
      </c>
      <c r="G21" s="321">
        <v>2</v>
      </c>
      <c r="H21" s="264">
        <v>-0.01</v>
      </c>
      <c r="I21" s="265">
        <v>-0.019</v>
      </c>
      <c r="J21" s="321">
        <v>1</v>
      </c>
      <c r="K21" s="391">
        <v>0</v>
      </c>
      <c r="L21" s="265">
        <v>-0.01</v>
      </c>
      <c r="M21" s="321">
        <v>1</v>
      </c>
      <c r="N21" s="391">
        <v>-0.01</v>
      </c>
      <c r="O21" s="265">
        <v>-0.01</v>
      </c>
      <c r="P21" s="321">
        <v>1</v>
      </c>
      <c r="Q21" s="264">
        <v>0</v>
      </c>
      <c r="R21" s="388">
        <v>-0.01</v>
      </c>
    </row>
    <row r="22" spans="1:18" ht="19.5" customHeight="1">
      <c r="A22" s="531" t="s">
        <v>146</v>
      </c>
      <c r="B22" s="532"/>
      <c r="C22" s="19">
        <v>47</v>
      </c>
      <c r="D22" s="3">
        <v>0.5</v>
      </c>
      <c r="E22" s="3">
        <v>49.6</v>
      </c>
      <c r="F22" s="27">
        <v>20</v>
      </c>
      <c r="G22" s="321">
        <v>4</v>
      </c>
      <c r="H22" s="248">
        <v>-0.036</v>
      </c>
      <c r="I22" s="266">
        <v>-0.017</v>
      </c>
      <c r="J22" s="321">
        <v>6</v>
      </c>
      <c r="K22" s="389">
        <v>-0.065</v>
      </c>
      <c r="L22" s="261">
        <v>-0.024</v>
      </c>
      <c r="M22" s="321">
        <v>5</v>
      </c>
      <c r="N22" s="389">
        <v>-0.05</v>
      </c>
      <c r="O22" s="261">
        <v>-0.022</v>
      </c>
      <c r="P22" s="321">
        <v>4</v>
      </c>
      <c r="Q22" s="248">
        <v>-0.038</v>
      </c>
      <c r="R22" s="254">
        <v>-0.017</v>
      </c>
    </row>
    <row r="23" spans="1:18" ht="19.5" customHeight="1">
      <c r="A23" s="531" t="s">
        <v>147</v>
      </c>
      <c r="B23" s="532"/>
      <c r="C23" s="19"/>
      <c r="D23" s="3"/>
      <c r="E23" s="3"/>
      <c r="F23" s="27"/>
      <c r="G23" s="321">
        <v>6</v>
      </c>
      <c r="H23" s="248">
        <v>-0.065</v>
      </c>
      <c r="I23" s="261">
        <v>-0.007</v>
      </c>
      <c r="J23" s="321">
        <v>2</v>
      </c>
      <c r="K23" s="389">
        <v>-0.022</v>
      </c>
      <c r="L23" s="261">
        <v>-0.007</v>
      </c>
      <c r="M23" s="321">
        <v>2</v>
      </c>
      <c r="N23" s="389">
        <v>-0.024</v>
      </c>
      <c r="O23" s="261">
        <v>-0.007</v>
      </c>
      <c r="P23" s="321">
        <v>5</v>
      </c>
      <c r="Q23" s="248">
        <v>-0.058</v>
      </c>
      <c r="R23" s="254">
        <v>-0.01</v>
      </c>
    </row>
    <row r="24" spans="1:18" ht="19.5" customHeight="1">
      <c r="A24" s="531" t="s">
        <v>148</v>
      </c>
      <c r="B24" s="532"/>
      <c r="C24" s="19">
        <v>47</v>
      </c>
      <c r="D24" s="3">
        <v>0.5</v>
      </c>
      <c r="E24" s="7" t="s">
        <v>196</v>
      </c>
      <c r="F24" s="230" t="s">
        <v>196</v>
      </c>
      <c r="G24" s="246" t="s">
        <v>196</v>
      </c>
      <c r="H24" s="245" t="s">
        <v>196</v>
      </c>
      <c r="I24" s="262" t="s">
        <v>196</v>
      </c>
      <c r="J24" s="246" t="s">
        <v>196</v>
      </c>
      <c r="K24" s="263" t="s">
        <v>196</v>
      </c>
      <c r="L24" s="262" t="s">
        <v>196</v>
      </c>
      <c r="M24" s="246" t="s">
        <v>196</v>
      </c>
      <c r="N24" s="263" t="s">
        <v>196</v>
      </c>
      <c r="O24" s="262" t="s">
        <v>196</v>
      </c>
      <c r="P24" s="246" t="s">
        <v>196</v>
      </c>
      <c r="Q24" s="245" t="s">
        <v>196</v>
      </c>
      <c r="R24" s="238" t="s">
        <v>196</v>
      </c>
    </row>
    <row r="25" spans="1:18" ht="19.5" customHeight="1">
      <c r="A25" s="531" t="s">
        <v>244</v>
      </c>
      <c r="B25" s="532"/>
      <c r="C25" s="19"/>
      <c r="D25" s="3"/>
      <c r="E25" s="3"/>
      <c r="F25" s="27"/>
      <c r="G25" s="321">
        <v>278</v>
      </c>
      <c r="H25" s="248">
        <v>-3.014</v>
      </c>
      <c r="I25" s="261">
        <v>-0.787</v>
      </c>
      <c r="J25" s="321">
        <v>283</v>
      </c>
      <c r="K25" s="389">
        <v>-3.034</v>
      </c>
      <c r="L25" s="261">
        <v>-0.806</v>
      </c>
      <c r="M25" s="321">
        <v>284</v>
      </c>
      <c r="N25" s="389">
        <v>-3.034</v>
      </c>
      <c r="O25" s="261">
        <v>-0.787</v>
      </c>
      <c r="P25" s="321">
        <v>286</v>
      </c>
      <c r="Q25" s="248">
        <v>-3.072</v>
      </c>
      <c r="R25" s="254">
        <v>-0.787</v>
      </c>
    </row>
    <row r="26" spans="1:18" ht="19.5" customHeight="1">
      <c r="A26" s="534" t="s">
        <v>149</v>
      </c>
      <c r="B26" s="535"/>
      <c r="C26" s="19"/>
      <c r="D26" s="3"/>
      <c r="E26" s="3"/>
      <c r="F26" s="27"/>
      <c r="G26" s="160"/>
      <c r="H26" s="267">
        <v>-3.242</v>
      </c>
      <c r="I26" s="268">
        <v>-1</v>
      </c>
      <c r="J26" s="160"/>
      <c r="K26" s="392">
        <v>-3.1609999999999996</v>
      </c>
      <c r="L26" s="268">
        <v>-0.9</v>
      </c>
      <c r="M26" s="160"/>
      <c r="N26" s="392">
        <v>-3.226</v>
      </c>
      <c r="O26" s="268">
        <v>-1.004</v>
      </c>
      <c r="P26" s="160"/>
      <c r="Q26" s="267">
        <v>-3.2640000000000002</v>
      </c>
      <c r="R26" s="407">
        <v>-0.9830000000000001</v>
      </c>
    </row>
    <row r="27" spans="1:18" ht="19.5" customHeight="1">
      <c r="A27" s="531" t="s">
        <v>236</v>
      </c>
      <c r="B27" s="492"/>
      <c r="C27" s="19"/>
      <c r="D27" s="3"/>
      <c r="E27" s="3"/>
      <c r="F27" s="27"/>
      <c r="G27" s="246" t="s">
        <v>196</v>
      </c>
      <c r="H27" s="245" t="s">
        <v>196</v>
      </c>
      <c r="I27" s="262" t="s">
        <v>196</v>
      </c>
      <c r="J27" s="246" t="s">
        <v>196</v>
      </c>
      <c r="K27" s="263" t="s">
        <v>196</v>
      </c>
      <c r="L27" s="262" t="s">
        <v>196</v>
      </c>
      <c r="M27" s="246" t="s">
        <v>196</v>
      </c>
      <c r="N27" s="263" t="s">
        <v>196</v>
      </c>
      <c r="O27" s="262" t="s">
        <v>196</v>
      </c>
      <c r="P27" s="246" t="s">
        <v>196</v>
      </c>
      <c r="Q27" s="245" t="s">
        <v>196</v>
      </c>
      <c r="R27" s="238" t="s">
        <v>196</v>
      </c>
    </row>
    <row r="28" spans="1:18" ht="19.5" customHeight="1">
      <c r="A28" s="531" t="s">
        <v>150</v>
      </c>
      <c r="B28" s="532"/>
      <c r="C28" s="19"/>
      <c r="D28" s="3"/>
      <c r="E28" s="3"/>
      <c r="F28" s="27"/>
      <c r="G28" s="321">
        <v>126</v>
      </c>
      <c r="H28" s="248">
        <v>-1.21</v>
      </c>
      <c r="I28" s="261">
        <v>-0.557</v>
      </c>
      <c r="J28" s="321">
        <v>107</v>
      </c>
      <c r="K28" s="389">
        <v>-1.037</v>
      </c>
      <c r="L28" s="261">
        <v>-0.422</v>
      </c>
      <c r="M28" s="321">
        <v>123</v>
      </c>
      <c r="N28" s="389">
        <v>-1.171</v>
      </c>
      <c r="O28" s="261">
        <v>-0.538</v>
      </c>
      <c r="P28" s="321">
        <v>93</v>
      </c>
      <c r="Q28" s="248">
        <v>-0.845</v>
      </c>
      <c r="R28" s="254">
        <v>-0.499</v>
      </c>
    </row>
    <row r="29" spans="1:18" ht="19.5" customHeight="1">
      <c r="A29" s="531" t="s">
        <v>154</v>
      </c>
      <c r="B29" s="532"/>
      <c r="C29" s="19">
        <v>47</v>
      </c>
      <c r="D29" s="3">
        <v>0.5</v>
      </c>
      <c r="E29" s="3">
        <v>49.6</v>
      </c>
      <c r="F29" s="27">
        <v>20</v>
      </c>
      <c r="G29" s="321">
        <v>39</v>
      </c>
      <c r="H29" s="248">
        <v>-0.317</v>
      </c>
      <c r="I29" s="261">
        <v>-0.269</v>
      </c>
      <c r="J29" s="321">
        <v>30</v>
      </c>
      <c r="K29" s="389">
        <v>-0.23</v>
      </c>
      <c r="L29" s="261">
        <v>-0.211</v>
      </c>
      <c r="M29" s="321">
        <v>45</v>
      </c>
      <c r="N29" s="389">
        <v>-0.422</v>
      </c>
      <c r="O29" s="261">
        <v>-0.221</v>
      </c>
      <c r="P29" s="321">
        <v>47</v>
      </c>
      <c r="Q29" s="248">
        <v>-0.442</v>
      </c>
      <c r="R29" s="254">
        <v>-0.23</v>
      </c>
    </row>
    <row r="30" spans="1:18" ht="19.5" customHeight="1">
      <c r="A30" s="531" t="s">
        <v>151</v>
      </c>
      <c r="B30" s="532"/>
      <c r="C30" s="19">
        <v>47</v>
      </c>
      <c r="D30" s="3">
        <v>0.5</v>
      </c>
      <c r="E30" s="3">
        <v>49.6</v>
      </c>
      <c r="F30" s="27">
        <v>20</v>
      </c>
      <c r="G30" s="321">
        <v>1</v>
      </c>
      <c r="H30" s="248">
        <v>-0.005</v>
      </c>
      <c r="I30" s="261">
        <v>-0.007</v>
      </c>
      <c r="J30" s="321">
        <v>7</v>
      </c>
      <c r="K30" s="389">
        <v>-0.058</v>
      </c>
      <c r="L30" s="261">
        <v>-0.043</v>
      </c>
      <c r="M30" s="321">
        <v>3</v>
      </c>
      <c r="N30" s="389">
        <v>-0.019</v>
      </c>
      <c r="O30" s="261">
        <v>-0.024</v>
      </c>
      <c r="P30" s="321">
        <v>2</v>
      </c>
      <c r="Q30" s="248">
        <v>-0.014</v>
      </c>
      <c r="R30" s="254">
        <v>-0.022</v>
      </c>
    </row>
    <row r="31" spans="1:18" ht="19.5" customHeight="1">
      <c r="A31" s="531" t="s">
        <v>152</v>
      </c>
      <c r="B31" s="532"/>
      <c r="C31" s="19"/>
      <c r="D31" s="3"/>
      <c r="E31" s="3"/>
      <c r="F31" s="27"/>
      <c r="G31" s="246" t="s">
        <v>196</v>
      </c>
      <c r="H31" s="245" t="s">
        <v>196</v>
      </c>
      <c r="I31" s="262" t="s">
        <v>196</v>
      </c>
      <c r="J31" s="246" t="s">
        <v>196</v>
      </c>
      <c r="K31" s="263" t="s">
        <v>196</v>
      </c>
      <c r="L31" s="262" t="s">
        <v>196</v>
      </c>
      <c r="M31" s="246" t="s">
        <v>196</v>
      </c>
      <c r="N31" s="263" t="s">
        <v>196</v>
      </c>
      <c r="O31" s="262" t="s">
        <v>196</v>
      </c>
      <c r="P31" s="246" t="s">
        <v>196</v>
      </c>
      <c r="Q31" s="245" t="s">
        <v>196</v>
      </c>
      <c r="R31" s="238" t="s">
        <v>196</v>
      </c>
    </row>
    <row r="32" spans="1:18" ht="19.5" customHeight="1">
      <c r="A32" s="531" t="s">
        <v>153</v>
      </c>
      <c r="B32" s="532"/>
      <c r="C32" s="19"/>
      <c r="D32" s="3"/>
      <c r="E32" s="3"/>
      <c r="F32" s="27"/>
      <c r="G32" s="321">
        <v>41</v>
      </c>
      <c r="H32" s="248">
        <v>-0.338</v>
      </c>
      <c r="I32" s="261">
        <v>-0.266</v>
      </c>
      <c r="J32" s="321">
        <v>41</v>
      </c>
      <c r="K32" s="389">
        <v>-0.338</v>
      </c>
      <c r="L32" s="261">
        <v>-0.266</v>
      </c>
      <c r="M32" s="321">
        <v>41</v>
      </c>
      <c r="N32" s="389">
        <v>-0.338</v>
      </c>
      <c r="O32" s="261">
        <v>-0.266</v>
      </c>
      <c r="P32" s="321">
        <v>40</v>
      </c>
      <c r="Q32" s="248">
        <v>-0.331</v>
      </c>
      <c r="R32" s="254">
        <v>-0.259</v>
      </c>
    </row>
    <row r="33" spans="1:18" ht="19.5" customHeight="1">
      <c r="A33" s="531" t="s">
        <v>155</v>
      </c>
      <c r="B33" s="532"/>
      <c r="C33" s="19">
        <v>47</v>
      </c>
      <c r="D33" s="3">
        <v>0.5</v>
      </c>
      <c r="E33" s="7" t="s">
        <v>196</v>
      </c>
      <c r="F33" s="230" t="s">
        <v>196</v>
      </c>
      <c r="G33" s="321">
        <v>27</v>
      </c>
      <c r="H33" s="264">
        <v>-0.24</v>
      </c>
      <c r="I33" s="265">
        <v>-0.161</v>
      </c>
      <c r="J33" s="321">
        <v>12</v>
      </c>
      <c r="K33" s="391">
        <v>-0.017</v>
      </c>
      <c r="L33" s="265">
        <v>-0.127</v>
      </c>
      <c r="M33" s="321">
        <v>0</v>
      </c>
      <c r="N33" s="391">
        <v>0</v>
      </c>
      <c r="O33" s="265">
        <v>0</v>
      </c>
      <c r="P33" s="321">
        <v>0</v>
      </c>
      <c r="Q33" s="264">
        <v>0</v>
      </c>
      <c r="R33" s="388">
        <v>0</v>
      </c>
    </row>
    <row r="34" spans="1:18" ht="19.5" customHeight="1">
      <c r="A34" s="531" t="s">
        <v>156</v>
      </c>
      <c r="B34" s="532"/>
      <c r="C34" s="19">
        <v>47</v>
      </c>
      <c r="D34" s="3">
        <v>0.5</v>
      </c>
      <c r="E34" s="3">
        <v>49.6</v>
      </c>
      <c r="F34" s="27">
        <v>20</v>
      </c>
      <c r="G34" s="321">
        <v>4</v>
      </c>
      <c r="H34" s="248">
        <v>-0.036</v>
      </c>
      <c r="I34" s="261">
        <v>-0.029</v>
      </c>
      <c r="J34" s="321">
        <v>10</v>
      </c>
      <c r="K34" s="389">
        <v>-0.072</v>
      </c>
      <c r="L34" s="261">
        <v>-0.072</v>
      </c>
      <c r="M34" s="321">
        <v>6</v>
      </c>
      <c r="N34" s="389">
        <v>-0.05</v>
      </c>
      <c r="O34" s="261">
        <v>-0.036</v>
      </c>
      <c r="P34" s="321">
        <v>6</v>
      </c>
      <c r="Q34" s="248">
        <v>-0.05</v>
      </c>
      <c r="R34" s="254">
        <v>-0.036</v>
      </c>
    </row>
    <row r="35" spans="1:18" ht="19.5" customHeight="1">
      <c r="A35" s="531" t="s">
        <v>157</v>
      </c>
      <c r="B35" s="532"/>
      <c r="C35" s="19">
        <v>47</v>
      </c>
      <c r="D35" s="3">
        <v>0.5</v>
      </c>
      <c r="E35" s="3">
        <v>49.6</v>
      </c>
      <c r="F35" s="27">
        <v>20</v>
      </c>
      <c r="G35" s="321">
        <v>2</v>
      </c>
      <c r="H35" s="248">
        <v>-0.022</v>
      </c>
      <c r="I35" s="261">
        <v>-0.014</v>
      </c>
      <c r="J35" s="321">
        <v>7</v>
      </c>
      <c r="K35" s="389">
        <v>-0.072</v>
      </c>
      <c r="L35" s="261">
        <v>-0.029</v>
      </c>
      <c r="M35" s="321">
        <v>3</v>
      </c>
      <c r="N35" s="389">
        <v>-0.029</v>
      </c>
      <c r="O35" s="261">
        <v>-0.014</v>
      </c>
      <c r="P35" s="321">
        <v>3</v>
      </c>
      <c r="Q35" s="248">
        <v>-0.029</v>
      </c>
      <c r="R35" s="254">
        <v>-0.014</v>
      </c>
    </row>
    <row r="36" spans="1:18" ht="19.5" customHeight="1">
      <c r="A36" s="531" t="s">
        <v>158</v>
      </c>
      <c r="B36" s="532"/>
      <c r="C36" s="19">
        <v>47</v>
      </c>
      <c r="D36" s="3">
        <v>0.5</v>
      </c>
      <c r="E36" s="3">
        <v>49.6</v>
      </c>
      <c r="F36" s="27">
        <v>20</v>
      </c>
      <c r="G36" s="321">
        <v>5</v>
      </c>
      <c r="H36" s="248">
        <v>-0.034</v>
      </c>
      <c r="I36" s="266">
        <v>-0.038</v>
      </c>
      <c r="J36" s="321">
        <v>5</v>
      </c>
      <c r="K36" s="389">
        <v>-0.036</v>
      </c>
      <c r="L36" s="261">
        <v>-0.034</v>
      </c>
      <c r="M36" s="321">
        <v>5</v>
      </c>
      <c r="N36" s="389">
        <v>-0.036</v>
      </c>
      <c r="O36" s="261">
        <v>-0.038</v>
      </c>
      <c r="P36" s="321">
        <v>5</v>
      </c>
      <c r="Q36" s="248">
        <v>-0.034</v>
      </c>
      <c r="R36" s="254">
        <v>-0.036</v>
      </c>
    </row>
    <row r="37" spans="1:18" ht="19.5" customHeight="1">
      <c r="A37" s="533" t="s">
        <v>159</v>
      </c>
      <c r="B37" s="496"/>
      <c r="C37" s="19"/>
      <c r="D37" s="3"/>
      <c r="E37" s="3"/>
      <c r="F37" s="27"/>
      <c r="G37" s="160"/>
      <c r="H37" s="267">
        <v>-2.2019999999999995</v>
      </c>
      <c r="I37" s="268">
        <v>-1.3410000000000002</v>
      </c>
      <c r="J37" s="160"/>
      <c r="K37" s="285">
        <v>-1.86</v>
      </c>
      <c r="L37" s="299">
        <v>-1.204</v>
      </c>
      <c r="M37" s="160"/>
      <c r="N37" s="285">
        <v>-2.065</v>
      </c>
      <c r="O37" s="268">
        <v>-1.137</v>
      </c>
      <c r="P37" s="160"/>
      <c r="Q37" s="267">
        <v>-1.745</v>
      </c>
      <c r="R37" s="407">
        <v>-1.096</v>
      </c>
    </row>
    <row r="38" spans="1:18" ht="19.5" customHeight="1">
      <c r="A38" s="144"/>
      <c r="B38" s="35"/>
      <c r="C38" s="19"/>
      <c r="D38" s="3"/>
      <c r="E38" s="3"/>
      <c r="F38" s="27"/>
      <c r="G38" s="158"/>
      <c r="H38" s="152"/>
      <c r="I38" s="165"/>
      <c r="J38" s="92"/>
      <c r="K38" s="248"/>
      <c r="L38" s="261"/>
      <c r="M38" s="92"/>
      <c r="N38" s="152"/>
      <c r="O38" s="165"/>
      <c r="P38" s="92"/>
      <c r="Q38" s="94"/>
      <c r="R38" s="95"/>
    </row>
    <row r="39" spans="1:18" ht="19.5" customHeight="1">
      <c r="A39" s="144"/>
      <c r="B39" s="35"/>
      <c r="C39" s="19"/>
      <c r="D39" s="3"/>
      <c r="E39" s="3"/>
      <c r="F39" s="27"/>
      <c r="G39" s="158"/>
      <c r="H39" s="152"/>
      <c r="I39" s="165"/>
      <c r="J39" s="92"/>
      <c r="K39" s="248"/>
      <c r="L39" s="261"/>
      <c r="M39" s="92"/>
      <c r="N39" s="152"/>
      <c r="O39" s="165"/>
      <c r="P39" s="92"/>
      <c r="Q39" s="94"/>
      <c r="R39" s="95"/>
    </row>
    <row r="40" spans="1:18" ht="19.5" customHeight="1">
      <c r="A40" s="144"/>
      <c r="B40" s="35"/>
      <c r="C40" s="19"/>
      <c r="D40" s="3"/>
      <c r="E40" s="3"/>
      <c r="F40" s="27"/>
      <c r="G40" s="158"/>
      <c r="H40" s="152"/>
      <c r="I40" s="165"/>
      <c r="J40" s="92"/>
      <c r="K40" s="248"/>
      <c r="L40" s="261"/>
      <c r="M40" s="92"/>
      <c r="N40" s="152"/>
      <c r="O40" s="165"/>
      <c r="P40" s="92"/>
      <c r="Q40" s="94"/>
      <c r="R40" s="95"/>
    </row>
    <row r="41" spans="1:18" ht="19.5" customHeight="1">
      <c r="A41" s="144"/>
      <c r="B41" s="35"/>
      <c r="C41" s="19"/>
      <c r="D41" s="3"/>
      <c r="E41" s="3"/>
      <c r="F41" s="27"/>
      <c r="G41" s="158"/>
      <c r="H41" s="152"/>
      <c r="I41" s="165"/>
      <c r="J41" s="92"/>
      <c r="K41" s="3"/>
      <c r="L41" s="27"/>
      <c r="M41" s="92"/>
      <c r="N41" s="94"/>
      <c r="O41" s="151"/>
      <c r="P41" s="93"/>
      <c r="Q41" s="94"/>
      <c r="R41" s="95"/>
    </row>
    <row r="42" spans="1:18" ht="19.5" customHeight="1">
      <c r="A42" s="144"/>
      <c r="B42" s="35"/>
      <c r="C42" s="19"/>
      <c r="D42" s="3"/>
      <c r="E42" s="3"/>
      <c r="F42" s="27"/>
      <c r="G42" s="158"/>
      <c r="H42" s="152"/>
      <c r="I42" s="165"/>
      <c r="J42" s="92"/>
      <c r="K42" s="94"/>
      <c r="L42" s="151"/>
      <c r="M42" s="93"/>
      <c r="N42" s="94"/>
      <c r="O42" s="151"/>
      <c r="P42" s="93"/>
      <c r="Q42" s="94"/>
      <c r="R42" s="95"/>
    </row>
    <row r="43" spans="1:18" ht="19.5" customHeight="1">
      <c r="A43" s="144"/>
      <c r="B43" s="35"/>
      <c r="C43" s="19"/>
      <c r="D43" s="3"/>
      <c r="E43" s="3"/>
      <c r="F43" s="27"/>
      <c r="G43" s="158"/>
      <c r="H43" s="152"/>
      <c r="I43" s="165"/>
      <c r="J43" s="93"/>
      <c r="K43" s="94"/>
      <c r="L43" s="151"/>
      <c r="M43" s="93"/>
      <c r="N43" s="94"/>
      <c r="O43" s="151"/>
      <c r="P43" s="93"/>
      <c r="Q43" s="94"/>
      <c r="R43" s="95"/>
    </row>
    <row r="44" spans="1:18" ht="19.5" customHeight="1" thickBot="1">
      <c r="A44" s="144"/>
      <c r="B44" s="35"/>
      <c r="C44" s="20"/>
      <c r="D44" s="5"/>
      <c r="E44" s="5"/>
      <c r="F44" s="34"/>
      <c r="G44" s="179"/>
      <c r="H44" s="168"/>
      <c r="I44" s="222"/>
      <c r="J44" s="166"/>
      <c r="K44" s="167"/>
      <c r="L44" s="154"/>
      <c r="M44" s="166"/>
      <c r="N44" s="167"/>
      <c r="O44" s="154"/>
      <c r="P44" s="166"/>
      <c r="Q44" s="167"/>
      <c r="R44" s="172"/>
    </row>
    <row r="45" spans="1:18" ht="30" customHeight="1" thickBot="1">
      <c r="A45" s="503" t="s">
        <v>123</v>
      </c>
      <c r="B45" s="530"/>
      <c r="C45" s="527" t="s">
        <v>160</v>
      </c>
      <c r="D45" s="528"/>
      <c r="E45" s="528"/>
      <c r="F45" s="529"/>
      <c r="G45" s="521" t="s">
        <v>275</v>
      </c>
      <c r="H45" s="522"/>
      <c r="I45" s="523"/>
      <c r="J45" s="524" t="s">
        <v>277</v>
      </c>
      <c r="K45" s="525"/>
      <c r="L45" s="526"/>
      <c r="M45" s="524" t="s">
        <v>286</v>
      </c>
      <c r="N45" s="525"/>
      <c r="O45" s="526"/>
      <c r="P45" s="524" t="s">
        <v>289</v>
      </c>
      <c r="Q45" s="525"/>
      <c r="R45" s="526"/>
    </row>
    <row r="46" spans="1:18" ht="19.5" customHeight="1">
      <c r="A46" s="469" t="s">
        <v>67</v>
      </c>
      <c r="B46" s="470"/>
      <c r="C46" s="443" t="s">
        <v>132</v>
      </c>
      <c r="D46" s="443"/>
      <c r="E46" s="336"/>
      <c r="F46" s="26"/>
      <c r="G46" s="99"/>
      <c r="H46" s="11">
        <v>6.48</v>
      </c>
      <c r="I46" s="231"/>
      <c r="J46" s="99"/>
      <c r="K46" s="11">
        <v>6.41</v>
      </c>
      <c r="L46" s="231"/>
      <c r="M46" s="99"/>
      <c r="N46" s="11">
        <v>6.39</v>
      </c>
      <c r="O46" s="12"/>
      <c r="P46" s="16"/>
      <c r="Q46" s="11">
        <v>6.41</v>
      </c>
      <c r="R46" s="231"/>
    </row>
    <row r="47" spans="1:18" ht="19.5" customHeight="1">
      <c r="A47" s="471"/>
      <c r="B47" s="472"/>
      <c r="C47" s="431" t="s">
        <v>133</v>
      </c>
      <c r="D47" s="431"/>
      <c r="E47" s="3"/>
      <c r="F47" s="27"/>
      <c r="G47" s="92"/>
      <c r="H47" s="340">
        <v>6.13</v>
      </c>
      <c r="I47" s="232"/>
      <c r="J47" s="92"/>
      <c r="K47" s="7">
        <v>6.07</v>
      </c>
      <c r="L47" s="232"/>
      <c r="M47" s="92"/>
      <c r="N47" s="7">
        <v>6.06</v>
      </c>
      <c r="O47" s="8"/>
      <c r="P47" s="17"/>
      <c r="Q47" s="7">
        <v>6.08</v>
      </c>
      <c r="R47" s="232"/>
    </row>
    <row r="48" spans="1:18" ht="19.5" customHeight="1" thickBot="1">
      <c r="A48" s="441"/>
      <c r="B48" s="442"/>
      <c r="C48" s="432" t="s">
        <v>134</v>
      </c>
      <c r="D48" s="432"/>
      <c r="E48" s="5"/>
      <c r="F48" s="34"/>
      <c r="G48" s="100"/>
      <c r="H48" s="155"/>
      <c r="I48" s="156"/>
      <c r="J48" s="100"/>
      <c r="K48" s="155"/>
      <c r="L48" s="156"/>
      <c r="M48" s="100"/>
      <c r="N48" s="155"/>
      <c r="O48" s="156"/>
      <c r="P48" s="100"/>
      <c r="Q48" s="155"/>
      <c r="R48" s="156"/>
    </row>
    <row r="50" spans="1:10" ht="44.25" customHeight="1">
      <c r="A50" s="120" t="s">
        <v>135</v>
      </c>
      <c r="B50" s="121"/>
      <c r="C50" s="120" t="s">
        <v>245</v>
      </c>
      <c r="D50" s="121"/>
      <c r="E50" s="121"/>
      <c r="F50" s="121"/>
      <c r="G50" s="121"/>
      <c r="H50" s="121"/>
      <c r="I50" s="121"/>
      <c r="J50" s="121"/>
    </row>
    <row r="87" spans="8:18" ht="12.75"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2:20" ht="12.75">
      <c r="B88" s="96"/>
      <c r="G88" s="110"/>
      <c r="H88" s="89"/>
      <c r="I88" s="89"/>
      <c r="J88" s="89"/>
      <c r="K88" s="111"/>
      <c r="L88" s="89"/>
      <c r="M88" s="110"/>
      <c r="N88" s="89"/>
      <c r="O88" s="89"/>
      <c r="P88" s="110"/>
      <c r="Q88" s="110"/>
      <c r="R88" s="111"/>
      <c r="S88" s="89"/>
      <c r="T88" s="89"/>
    </row>
    <row r="89" spans="7:20" ht="12.75">
      <c r="G89" s="110"/>
      <c r="H89" s="89"/>
      <c r="I89" s="89"/>
      <c r="J89" s="89"/>
      <c r="K89" s="111"/>
      <c r="L89" s="89"/>
      <c r="M89" s="110"/>
      <c r="N89" s="89"/>
      <c r="O89" s="89"/>
      <c r="P89" s="110"/>
      <c r="Q89" s="110"/>
      <c r="R89" s="111"/>
      <c r="S89" s="89"/>
      <c r="T89" s="89"/>
    </row>
    <row r="90" spans="7:20" ht="12.75">
      <c r="G90" s="110"/>
      <c r="H90" s="89"/>
      <c r="I90" s="89"/>
      <c r="J90" s="89"/>
      <c r="K90" s="111"/>
      <c r="L90" s="89"/>
      <c r="M90" s="110"/>
      <c r="N90" s="89"/>
      <c r="O90" s="89"/>
      <c r="P90" s="110"/>
      <c r="Q90" s="110"/>
      <c r="R90" s="111"/>
      <c r="S90" s="89"/>
      <c r="T90" s="89"/>
    </row>
    <row r="91" spans="7:20" ht="12.75">
      <c r="G91" s="110"/>
      <c r="H91" s="89"/>
      <c r="I91" s="89"/>
      <c r="J91" s="89"/>
      <c r="K91" s="111"/>
      <c r="L91" s="89"/>
      <c r="M91" s="110"/>
      <c r="N91" s="89"/>
      <c r="O91" s="89"/>
      <c r="P91" s="110"/>
      <c r="Q91" s="110"/>
      <c r="R91" s="111"/>
      <c r="S91" s="89"/>
      <c r="T91" s="89"/>
    </row>
    <row r="92" spans="7:20" ht="12.75">
      <c r="G92" s="89"/>
      <c r="H92" s="89"/>
      <c r="I92" s="89"/>
      <c r="J92" s="89"/>
      <c r="K92" s="89"/>
      <c r="L92" s="89"/>
      <c r="M92" s="89"/>
      <c r="N92" s="89"/>
      <c r="O92" s="89"/>
      <c r="P92" s="110"/>
      <c r="Q92" s="89"/>
      <c r="R92" s="89"/>
      <c r="S92" s="89"/>
      <c r="T92" s="89"/>
    </row>
    <row r="93" spans="2:20" ht="12.75">
      <c r="B93" s="96"/>
      <c r="G93" s="110"/>
      <c r="H93" s="89"/>
      <c r="I93" s="89"/>
      <c r="J93" s="89"/>
      <c r="K93" s="111"/>
      <c r="L93" s="89"/>
      <c r="M93" s="110"/>
      <c r="N93" s="89"/>
      <c r="O93" s="89"/>
      <c r="P93" s="110"/>
      <c r="Q93" s="110"/>
      <c r="R93" s="111"/>
      <c r="S93" s="89"/>
      <c r="T93" s="89"/>
    </row>
    <row r="94" spans="7:20" ht="12.75">
      <c r="G94" s="110"/>
      <c r="H94" s="89"/>
      <c r="I94" s="89"/>
      <c r="J94" s="89"/>
      <c r="K94" s="111"/>
      <c r="L94" s="89"/>
      <c r="M94" s="110"/>
      <c r="N94" s="89"/>
      <c r="O94" s="89"/>
      <c r="P94" s="110"/>
      <c r="Q94" s="110"/>
      <c r="R94" s="111"/>
      <c r="S94" s="89"/>
      <c r="T94" s="89"/>
    </row>
    <row r="95" spans="7:20" ht="12.75">
      <c r="G95" s="110"/>
      <c r="H95" s="89"/>
      <c r="I95" s="89"/>
      <c r="J95" s="89"/>
      <c r="K95" s="111"/>
      <c r="L95" s="89"/>
      <c r="M95" s="110"/>
      <c r="N95" s="89"/>
      <c r="O95" s="89"/>
      <c r="P95" s="110"/>
      <c r="Q95" s="110"/>
      <c r="R95" s="111"/>
      <c r="S95" s="89"/>
      <c r="T95" s="89"/>
    </row>
    <row r="96" spans="7:20" ht="12.75">
      <c r="G96" s="110"/>
      <c r="H96" s="89"/>
      <c r="I96" s="89"/>
      <c r="J96" s="89"/>
      <c r="K96" s="111"/>
      <c r="L96" s="89"/>
      <c r="M96" s="110"/>
      <c r="N96" s="89"/>
      <c r="O96" s="89"/>
      <c r="P96" s="110"/>
      <c r="Q96" s="110"/>
      <c r="R96" s="111"/>
      <c r="S96" s="89"/>
      <c r="T96" s="89"/>
    </row>
    <row r="97" spans="7:20" ht="12.75">
      <c r="G97" s="89"/>
      <c r="H97" s="89"/>
      <c r="I97" s="89"/>
      <c r="J97" s="89"/>
      <c r="K97" s="89"/>
      <c r="L97" s="89"/>
      <c r="M97" s="89"/>
      <c r="N97" s="89"/>
      <c r="O97" s="89"/>
      <c r="P97" s="110"/>
      <c r="Q97" s="89"/>
      <c r="R97" s="89"/>
      <c r="S97" s="89"/>
      <c r="T97" s="89"/>
    </row>
    <row r="98" spans="2:20" ht="12.75">
      <c r="B98" s="96"/>
      <c r="G98" s="110"/>
      <c r="H98" s="89"/>
      <c r="I98" s="89"/>
      <c r="J98" s="89"/>
      <c r="K98" s="111"/>
      <c r="L98" s="89"/>
      <c r="M98" s="110"/>
      <c r="N98" s="89"/>
      <c r="O98" s="89"/>
      <c r="P98" s="110"/>
      <c r="Q98" s="110"/>
      <c r="R98" s="111"/>
      <c r="S98" s="89"/>
      <c r="T98" s="89"/>
    </row>
    <row r="99" spans="7:20" ht="12.75">
      <c r="G99" s="110"/>
      <c r="H99" s="89"/>
      <c r="I99" s="89"/>
      <c r="J99" s="89"/>
      <c r="K99" s="111"/>
      <c r="L99" s="89"/>
      <c r="M99" s="110"/>
      <c r="N99" s="89"/>
      <c r="O99" s="89"/>
      <c r="P99" s="110"/>
      <c r="Q99" s="110"/>
      <c r="R99" s="111"/>
      <c r="S99" s="89"/>
      <c r="T99" s="89"/>
    </row>
    <row r="100" spans="7:20" ht="12.75">
      <c r="G100" s="110"/>
      <c r="H100" s="89"/>
      <c r="I100" s="89"/>
      <c r="J100" s="89"/>
      <c r="K100" s="111"/>
      <c r="L100" s="89"/>
      <c r="M100" s="110"/>
      <c r="N100" s="89"/>
      <c r="O100" s="89"/>
      <c r="P100" s="110"/>
      <c r="Q100" s="110"/>
      <c r="R100" s="111"/>
      <c r="S100" s="89"/>
      <c r="T100" s="89"/>
    </row>
    <row r="101" spans="7:20" ht="12.75">
      <c r="G101" s="110"/>
      <c r="H101" s="89"/>
      <c r="I101" s="89"/>
      <c r="J101" s="89"/>
      <c r="K101" s="111"/>
      <c r="L101" s="89"/>
      <c r="M101" s="110"/>
      <c r="N101" s="89"/>
      <c r="O101" s="89"/>
      <c r="P101" s="110"/>
      <c r="Q101" s="110"/>
      <c r="R101" s="111"/>
      <c r="S101" s="89"/>
      <c r="T101" s="89"/>
    </row>
    <row r="102" spans="7:20" ht="12.75"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</row>
    <row r="103" spans="2:20" ht="12.75">
      <c r="B103" s="96"/>
      <c r="G103" s="110"/>
      <c r="H103" s="89"/>
      <c r="I103" s="89"/>
      <c r="J103" s="89"/>
      <c r="K103" s="111"/>
      <c r="L103" s="89"/>
      <c r="M103" s="110"/>
      <c r="N103" s="89"/>
      <c r="O103" s="89"/>
      <c r="P103" s="110"/>
      <c r="Q103" s="110"/>
      <c r="R103" s="111"/>
      <c r="S103" s="89"/>
      <c r="T103" s="89"/>
    </row>
    <row r="104" spans="7:20" ht="12.75">
      <c r="G104" s="110"/>
      <c r="H104" s="89"/>
      <c r="I104" s="89"/>
      <c r="J104" s="89"/>
      <c r="K104" s="111"/>
      <c r="L104" s="89"/>
      <c r="M104" s="110"/>
      <c r="N104" s="89"/>
      <c r="O104" s="89"/>
      <c r="P104" s="110"/>
      <c r="Q104" s="110"/>
      <c r="R104" s="111"/>
      <c r="S104" s="89"/>
      <c r="T104" s="89"/>
    </row>
    <row r="105" spans="7:20" ht="12.75">
      <c r="G105" s="110"/>
      <c r="H105" s="89"/>
      <c r="I105" s="89"/>
      <c r="J105" s="89"/>
      <c r="K105" s="111"/>
      <c r="L105" s="89"/>
      <c r="M105" s="110"/>
      <c r="N105" s="89"/>
      <c r="O105" s="89"/>
      <c r="P105" s="110"/>
      <c r="Q105" s="110"/>
      <c r="R105" s="111"/>
      <c r="S105" s="89"/>
      <c r="T105" s="89"/>
    </row>
    <row r="106" spans="7:20" ht="12.75">
      <c r="G106" s="110"/>
      <c r="H106" s="89"/>
      <c r="I106" s="89"/>
      <c r="J106" s="89"/>
      <c r="K106" s="111"/>
      <c r="L106" s="89"/>
      <c r="M106" s="110"/>
      <c r="N106" s="89"/>
      <c r="O106" s="89"/>
      <c r="P106" s="110"/>
      <c r="Q106" s="110"/>
      <c r="R106" s="111"/>
      <c r="S106" s="89"/>
      <c r="T106" s="89"/>
    </row>
    <row r="107" spans="7:20" ht="12.75"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</row>
    <row r="108" spans="2:20" ht="12.75">
      <c r="B108" s="96"/>
      <c r="G108" s="110"/>
      <c r="H108" s="89"/>
      <c r="I108" s="89"/>
      <c r="J108" s="89"/>
      <c r="K108" s="111"/>
      <c r="L108" s="89"/>
      <c r="M108" s="110"/>
      <c r="N108" s="89"/>
      <c r="O108" s="89"/>
      <c r="P108" s="110"/>
      <c r="Q108" s="110"/>
      <c r="R108" s="111"/>
      <c r="S108" s="89"/>
      <c r="T108" s="89"/>
    </row>
    <row r="109" spans="7:20" ht="12.75">
      <c r="G109" s="110"/>
      <c r="H109" s="89"/>
      <c r="I109" s="89"/>
      <c r="J109" s="89"/>
      <c r="K109" s="111"/>
      <c r="L109" s="89"/>
      <c r="M109" s="110"/>
      <c r="N109" s="89"/>
      <c r="O109" s="89"/>
      <c r="P109" s="110"/>
      <c r="Q109" s="110"/>
      <c r="R109" s="111"/>
      <c r="S109" s="89"/>
      <c r="T109" s="89"/>
    </row>
    <row r="110" spans="7:20" ht="12.75">
      <c r="G110" s="110"/>
      <c r="H110" s="89"/>
      <c r="I110" s="89"/>
      <c r="J110" s="89"/>
      <c r="K110" s="111"/>
      <c r="L110" s="89"/>
      <c r="M110" s="110"/>
      <c r="N110" s="89"/>
      <c r="O110" s="89"/>
      <c r="P110" s="110"/>
      <c r="Q110" s="110"/>
      <c r="R110" s="111"/>
      <c r="S110" s="89"/>
      <c r="T110" s="89"/>
    </row>
    <row r="111" spans="7:20" ht="12.75">
      <c r="G111" s="110"/>
      <c r="H111" s="89"/>
      <c r="I111" s="89"/>
      <c r="J111" s="89"/>
      <c r="K111" s="111"/>
      <c r="L111" s="89"/>
      <c r="M111" s="110"/>
      <c r="N111" s="89"/>
      <c r="O111" s="89"/>
      <c r="P111" s="110"/>
      <c r="Q111" s="110"/>
      <c r="R111" s="111"/>
      <c r="S111" s="89"/>
      <c r="T111" s="89"/>
    </row>
    <row r="112" spans="7:20" ht="12.75"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</row>
    <row r="113" spans="2:20" ht="12.75">
      <c r="B113" s="96"/>
      <c r="G113" s="110"/>
      <c r="H113" s="89"/>
      <c r="I113" s="89"/>
      <c r="J113" s="89"/>
      <c r="K113" s="111"/>
      <c r="L113" s="89"/>
      <c r="M113" s="110"/>
      <c r="N113" s="89"/>
      <c r="O113" s="89"/>
      <c r="P113" s="110"/>
      <c r="Q113" s="110"/>
      <c r="R113" s="111"/>
      <c r="S113" s="89"/>
      <c r="T113" s="89"/>
    </row>
    <row r="114" spans="7:20" ht="12.75">
      <c r="G114" s="110"/>
      <c r="H114" s="89"/>
      <c r="I114" s="89"/>
      <c r="J114" s="89"/>
      <c r="K114" s="111"/>
      <c r="L114" s="89"/>
      <c r="M114" s="110"/>
      <c r="N114" s="89"/>
      <c r="O114" s="89"/>
      <c r="P114" s="110"/>
      <c r="Q114" s="110"/>
      <c r="R114" s="111"/>
      <c r="S114" s="89"/>
      <c r="T114" s="89"/>
    </row>
    <row r="115" spans="7:20" ht="12.75">
      <c r="G115" s="110"/>
      <c r="H115" s="89"/>
      <c r="I115" s="89"/>
      <c r="J115" s="89"/>
      <c r="K115" s="111"/>
      <c r="L115" s="89"/>
      <c r="M115" s="110"/>
      <c r="N115" s="89"/>
      <c r="O115" s="89"/>
      <c r="P115" s="110"/>
      <c r="Q115" s="110"/>
      <c r="R115" s="111"/>
      <c r="S115" s="89"/>
      <c r="T115" s="89"/>
    </row>
    <row r="116" spans="7:20" ht="12.75">
      <c r="G116" s="110"/>
      <c r="H116" s="89"/>
      <c r="I116" s="89"/>
      <c r="J116" s="89"/>
      <c r="K116" s="111"/>
      <c r="L116" s="89"/>
      <c r="M116" s="110"/>
      <c r="N116" s="89"/>
      <c r="O116" s="89"/>
      <c r="P116" s="110"/>
      <c r="Q116" s="110"/>
      <c r="R116" s="111"/>
      <c r="S116" s="89"/>
      <c r="T116" s="89"/>
    </row>
    <row r="117" spans="7:20" ht="12.75"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</row>
    <row r="118" spans="2:20" ht="12.75">
      <c r="B118" s="96"/>
      <c r="G118" s="110"/>
      <c r="H118" s="89"/>
      <c r="I118" s="89"/>
      <c r="J118" s="89"/>
      <c r="K118" s="111"/>
      <c r="L118" s="89"/>
      <c r="M118" s="110"/>
      <c r="N118" s="89"/>
      <c r="O118" s="89"/>
      <c r="P118" s="110"/>
      <c r="Q118" s="110"/>
      <c r="R118" s="111"/>
      <c r="S118" s="89"/>
      <c r="T118" s="89"/>
    </row>
    <row r="119" spans="7:20" ht="12.75">
      <c r="G119" s="110"/>
      <c r="H119" s="89"/>
      <c r="I119" s="89"/>
      <c r="J119" s="89"/>
      <c r="K119" s="111"/>
      <c r="L119" s="89"/>
      <c r="M119" s="110"/>
      <c r="N119" s="89"/>
      <c r="O119" s="89"/>
      <c r="P119" s="110"/>
      <c r="Q119" s="110"/>
      <c r="R119" s="111"/>
      <c r="S119" s="89"/>
      <c r="T119" s="89"/>
    </row>
    <row r="120" spans="7:20" ht="12.75">
      <c r="G120" s="110"/>
      <c r="H120" s="89"/>
      <c r="I120" s="89"/>
      <c r="J120" s="89"/>
      <c r="K120" s="111"/>
      <c r="L120" s="89"/>
      <c r="M120" s="110"/>
      <c r="N120" s="89"/>
      <c r="O120" s="89"/>
      <c r="P120" s="110"/>
      <c r="Q120" s="110"/>
      <c r="R120" s="111"/>
      <c r="S120" s="89"/>
      <c r="T120" s="89"/>
    </row>
    <row r="121" spans="7:20" ht="12.75">
      <c r="G121" s="110"/>
      <c r="H121" s="89"/>
      <c r="I121" s="89"/>
      <c r="J121" s="89"/>
      <c r="K121" s="111"/>
      <c r="L121" s="89"/>
      <c r="M121" s="110"/>
      <c r="N121" s="89"/>
      <c r="O121" s="89"/>
      <c r="P121" s="110"/>
      <c r="Q121" s="110"/>
      <c r="R121" s="111"/>
      <c r="S121" s="89"/>
      <c r="T121" s="89"/>
    </row>
    <row r="122" spans="7:20" ht="12.75"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</row>
    <row r="123" spans="2:20" ht="12.75">
      <c r="B123" s="96"/>
      <c r="G123" s="110"/>
      <c r="H123" s="89"/>
      <c r="I123" s="89"/>
      <c r="J123" s="89"/>
      <c r="K123" s="111"/>
      <c r="L123" s="89"/>
      <c r="M123" s="110"/>
      <c r="N123" s="89"/>
      <c r="O123" s="89"/>
      <c r="P123" s="110"/>
      <c r="Q123" s="110"/>
      <c r="R123" s="111"/>
      <c r="S123" s="89"/>
      <c r="T123" s="89"/>
    </row>
    <row r="124" spans="7:20" ht="12.75">
      <c r="G124" s="110"/>
      <c r="H124" s="89"/>
      <c r="I124" s="89"/>
      <c r="J124" s="89"/>
      <c r="K124" s="111"/>
      <c r="L124" s="89"/>
      <c r="M124" s="110"/>
      <c r="N124" s="89"/>
      <c r="O124" s="89"/>
      <c r="P124" s="110"/>
      <c r="Q124" s="110"/>
      <c r="R124" s="111"/>
      <c r="S124" s="89"/>
      <c r="T124" s="89"/>
    </row>
    <row r="125" spans="7:20" ht="12.75">
      <c r="G125" s="110"/>
      <c r="H125" s="89"/>
      <c r="I125" s="89"/>
      <c r="J125" s="89"/>
      <c r="K125" s="111"/>
      <c r="L125" s="89"/>
      <c r="M125" s="110"/>
      <c r="N125" s="89"/>
      <c r="O125" s="89"/>
      <c r="P125" s="110"/>
      <c r="Q125" s="110"/>
      <c r="R125" s="111"/>
      <c r="S125" s="89"/>
      <c r="T125" s="89"/>
    </row>
    <row r="126" spans="7:20" ht="12.75">
      <c r="G126" s="110"/>
      <c r="H126" s="89"/>
      <c r="I126" s="89"/>
      <c r="J126" s="89"/>
      <c r="K126" s="111"/>
      <c r="L126" s="89"/>
      <c r="M126" s="110"/>
      <c r="N126" s="89"/>
      <c r="O126" s="89"/>
      <c r="P126" s="110"/>
      <c r="Q126" s="110"/>
      <c r="R126" s="111"/>
      <c r="S126" s="89"/>
      <c r="T126" s="89"/>
    </row>
    <row r="127" spans="7:20" ht="12.75"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</row>
    <row r="128" spans="2:20" ht="12.75">
      <c r="B128" s="96"/>
      <c r="G128" s="110"/>
      <c r="H128" s="89"/>
      <c r="I128" s="89"/>
      <c r="J128" s="89"/>
      <c r="K128" s="111"/>
      <c r="L128" s="89"/>
      <c r="M128" s="110"/>
      <c r="N128" s="89"/>
      <c r="O128" s="89"/>
      <c r="P128" s="110"/>
      <c r="Q128" s="110"/>
      <c r="R128" s="111"/>
      <c r="S128" s="89"/>
      <c r="T128" s="89"/>
    </row>
    <row r="129" spans="7:20" ht="12.75">
      <c r="G129" s="110"/>
      <c r="H129" s="89"/>
      <c r="I129" s="89"/>
      <c r="J129" s="89"/>
      <c r="K129" s="111"/>
      <c r="L129" s="89"/>
      <c r="M129" s="110"/>
      <c r="N129" s="89"/>
      <c r="O129" s="89"/>
      <c r="P129" s="110"/>
      <c r="Q129" s="110"/>
      <c r="R129" s="111"/>
      <c r="S129" s="89"/>
      <c r="T129" s="89"/>
    </row>
    <row r="130" spans="7:20" ht="12.75">
      <c r="G130" s="110"/>
      <c r="H130" s="89"/>
      <c r="I130" s="89"/>
      <c r="J130" s="89"/>
      <c r="K130" s="111"/>
      <c r="L130" s="89"/>
      <c r="M130" s="110"/>
      <c r="N130" s="89"/>
      <c r="O130" s="89"/>
      <c r="P130" s="110"/>
      <c r="Q130" s="110"/>
      <c r="R130" s="111"/>
      <c r="S130" s="89"/>
      <c r="T130" s="89"/>
    </row>
    <row r="131" spans="7:20" ht="12.75">
      <c r="G131" s="110"/>
      <c r="H131" s="89"/>
      <c r="I131" s="89"/>
      <c r="J131" s="89"/>
      <c r="K131" s="111"/>
      <c r="L131" s="89"/>
      <c r="M131" s="110"/>
      <c r="N131" s="89"/>
      <c r="O131" s="89"/>
      <c r="P131" s="110"/>
      <c r="Q131" s="110"/>
      <c r="R131" s="111"/>
      <c r="S131" s="89"/>
      <c r="T131" s="89"/>
    </row>
    <row r="132" spans="7:20" ht="12.75"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</row>
    <row r="133" spans="2:20" ht="12.75">
      <c r="B133" s="96"/>
      <c r="G133" s="110"/>
      <c r="H133" s="89"/>
      <c r="I133" s="89"/>
      <c r="J133" s="89"/>
      <c r="K133" s="111"/>
      <c r="L133" s="89"/>
      <c r="M133" s="110"/>
      <c r="N133" s="89"/>
      <c r="O133" s="89"/>
      <c r="P133" s="110"/>
      <c r="Q133" s="110"/>
      <c r="R133" s="111"/>
      <c r="S133" s="89"/>
      <c r="T133" s="89"/>
    </row>
    <row r="134" spans="7:20" ht="12.75">
      <c r="G134" s="110"/>
      <c r="H134" s="89"/>
      <c r="I134" s="89"/>
      <c r="J134" s="89"/>
      <c r="K134" s="111"/>
      <c r="L134" s="89"/>
      <c r="M134" s="110"/>
      <c r="N134" s="89"/>
      <c r="O134" s="89"/>
      <c r="P134" s="110"/>
      <c r="Q134" s="110"/>
      <c r="R134" s="111"/>
      <c r="S134" s="89"/>
      <c r="T134" s="89"/>
    </row>
    <row r="135" spans="7:20" ht="12.75">
      <c r="G135" s="110"/>
      <c r="H135" s="89"/>
      <c r="I135" s="89"/>
      <c r="J135" s="89"/>
      <c r="K135" s="111"/>
      <c r="L135" s="89"/>
      <c r="M135" s="110"/>
      <c r="N135" s="89"/>
      <c r="O135" s="89"/>
      <c r="P135" s="110"/>
      <c r="Q135" s="110"/>
      <c r="R135" s="111"/>
      <c r="S135" s="89"/>
      <c r="T135" s="89"/>
    </row>
    <row r="136" spans="7:20" ht="12.75">
      <c r="G136" s="110"/>
      <c r="H136" s="89"/>
      <c r="I136" s="89"/>
      <c r="J136" s="89"/>
      <c r="K136" s="111"/>
      <c r="L136" s="89"/>
      <c r="M136" s="110"/>
      <c r="N136" s="89"/>
      <c r="O136" s="89"/>
      <c r="P136" s="110"/>
      <c r="Q136" s="110"/>
      <c r="R136" s="111"/>
      <c r="S136" s="89"/>
      <c r="T136" s="89"/>
    </row>
    <row r="137" spans="7:20" ht="12.75"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</row>
    <row r="138" spans="2:20" ht="12.75">
      <c r="B138" s="96"/>
      <c r="G138" s="110"/>
      <c r="H138" s="89"/>
      <c r="I138" s="89"/>
      <c r="J138" s="89"/>
      <c r="K138" s="111"/>
      <c r="L138" s="89"/>
      <c r="M138" s="110"/>
      <c r="N138" s="89"/>
      <c r="O138" s="89"/>
      <c r="P138" s="110"/>
      <c r="Q138" s="110"/>
      <c r="R138" s="111"/>
      <c r="S138" s="89"/>
      <c r="T138" s="89"/>
    </row>
    <row r="139" spans="7:20" ht="12.75">
      <c r="G139" s="110"/>
      <c r="H139" s="89"/>
      <c r="I139" s="89"/>
      <c r="J139" s="89"/>
      <c r="K139" s="111"/>
      <c r="L139" s="89"/>
      <c r="M139" s="110"/>
      <c r="N139" s="89"/>
      <c r="O139" s="89"/>
      <c r="P139" s="110"/>
      <c r="Q139" s="110"/>
      <c r="R139" s="111"/>
      <c r="S139" s="89"/>
      <c r="T139" s="89"/>
    </row>
    <row r="140" spans="7:20" ht="12.75">
      <c r="G140" s="110"/>
      <c r="H140" s="89"/>
      <c r="I140" s="89"/>
      <c r="J140" s="89"/>
      <c r="K140" s="111"/>
      <c r="L140" s="89"/>
      <c r="M140" s="110"/>
      <c r="N140" s="89"/>
      <c r="O140" s="89"/>
      <c r="P140" s="110"/>
      <c r="Q140" s="110"/>
      <c r="R140" s="111"/>
      <c r="S140" s="89"/>
      <c r="T140" s="89"/>
    </row>
    <row r="141" spans="7:20" ht="12.75">
      <c r="G141" s="110"/>
      <c r="H141" s="89"/>
      <c r="I141" s="89"/>
      <c r="J141" s="89"/>
      <c r="K141" s="111"/>
      <c r="L141" s="89"/>
      <c r="M141" s="110"/>
      <c r="N141" s="89"/>
      <c r="O141" s="89"/>
      <c r="P141" s="110"/>
      <c r="Q141" s="110"/>
      <c r="R141" s="111"/>
      <c r="S141" s="89"/>
      <c r="T141" s="89"/>
    </row>
    <row r="142" spans="7:20" ht="12.75"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</row>
    <row r="143" spans="2:20" ht="12.75">
      <c r="B143" s="96"/>
      <c r="G143" s="110"/>
      <c r="H143" s="89"/>
      <c r="I143" s="89"/>
      <c r="J143" s="89"/>
      <c r="K143" s="111"/>
      <c r="L143" s="89"/>
      <c r="M143" s="110"/>
      <c r="N143" s="89"/>
      <c r="O143" s="89"/>
      <c r="P143" s="110"/>
      <c r="Q143" s="110"/>
      <c r="R143" s="111"/>
      <c r="S143" s="89"/>
      <c r="T143" s="89"/>
    </row>
    <row r="144" spans="7:20" ht="12.75">
      <c r="G144" s="110"/>
      <c r="H144" s="89"/>
      <c r="I144" s="89"/>
      <c r="J144" s="89"/>
      <c r="K144" s="111"/>
      <c r="L144" s="89"/>
      <c r="M144" s="110"/>
      <c r="N144" s="89"/>
      <c r="O144" s="89"/>
      <c r="P144" s="110"/>
      <c r="Q144" s="110"/>
      <c r="R144" s="111"/>
      <c r="S144" s="89"/>
      <c r="T144" s="89"/>
    </row>
    <row r="145" spans="7:20" ht="12.75">
      <c r="G145" s="110"/>
      <c r="H145" s="89"/>
      <c r="I145" s="89"/>
      <c r="J145" s="89"/>
      <c r="K145" s="111"/>
      <c r="L145" s="89"/>
      <c r="M145" s="110"/>
      <c r="N145" s="89"/>
      <c r="O145" s="89"/>
      <c r="P145" s="110"/>
      <c r="Q145" s="110"/>
      <c r="R145" s="111"/>
      <c r="S145" s="89"/>
      <c r="T145" s="89"/>
    </row>
    <row r="146" spans="7:20" ht="12.75">
      <c r="G146" s="110"/>
      <c r="H146" s="89"/>
      <c r="I146" s="89"/>
      <c r="J146" s="89"/>
      <c r="K146" s="111"/>
      <c r="L146" s="89"/>
      <c r="M146" s="110"/>
      <c r="N146" s="89"/>
      <c r="O146" s="89"/>
      <c r="P146" s="110"/>
      <c r="Q146" s="110"/>
      <c r="R146" s="111"/>
      <c r="S146" s="89"/>
      <c r="T146" s="89"/>
    </row>
    <row r="147" spans="7:20" ht="12.75"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</row>
    <row r="148" spans="2:20" ht="12.75">
      <c r="B148" s="96"/>
      <c r="G148" s="110"/>
      <c r="H148" s="89"/>
      <c r="I148" s="89"/>
      <c r="J148" s="89"/>
      <c r="K148" s="111"/>
      <c r="L148" s="89"/>
      <c r="M148" s="110"/>
      <c r="N148" s="89"/>
      <c r="O148" s="89"/>
      <c r="P148" s="110"/>
      <c r="Q148" s="110"/>
      <c r="R148" s="111"/>
      <c r="S148" s="89"/>
      <c r="T148" s="89"/>
    </row>
    <row r="149" spans="7:20" ht="12.75">
      <c r="G149" s="110"/>
      <c r="H149" s="89"/>
      <c r="I149" s="89"/>
      <c r="J149" s="89"/>
      <c r="K149" s="111"/>
      <c r="L149" s="89"/>
      <c r="M149" s="110"/>
      <c r="N149" s="89"/>
      <c r="O149" s="89"/>
      <c r="P149" s="110"/>
      <c r="Q149" s="110"/>
      <c r="R149" s="111"/>
      <c r="S149" s="89"/>
      <c r="T149" s="89"/>
    </row>
    <row r="150" spans="7:20" ht="12.75">
      <c r="G150" s="110"/>
      <c r="H150" s="89"/>
      <c r="I150" s="89"/>
      <c r="J150" s="89"/>
      <c r="K150" s="111"/>
      <c r="L150" s="89"/>
      <c r="M150" s="110"/>
      <c r="N150" s="89"/>
      <c r="O150" s="89"/>
      <c r="P150" s="110"/>
      <c r="Q150" s="110"/>
      <c r="R150" s="111"/>
      <c r="S150" s="89"/>
      <c r="T150" s="89"/>
    </row>
    <row r="151" spans="7:20" ht="12.75">
      <c r="G151" s="110"/>
      <c r="H151" s="89"/>
      <c r="I151" s="89"/>
      <c r="J151" s="89"/>
      <c r="K151" s="111"/>
      <c r="L151" s="89"/>
      <c r="M151" s="110"/>
      <c r="N151" s="89"/>
      <c r="O151" s="89"/>
      <c r="P151" s="110"/>
      <c r="Q151" s="110"/>
      <c r="R151" s="111"/>
      <c r="S151" s="89"/>
      <c r="T151" s="89"/>
    </row>
    <row r="152" spans="7:20" ht="12.75"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</row>
    <row r="153" spans="2:20" ht="12.75">
      <c r="B153" s="96"/>
      <c r="G153" s="110"/>
      <c r="H153" s="89"/>
      <c r="I153" s="89"/>
      <c r="J153" s="89"/>
      <c r="K153" s="111"/>
      <c r="L153" s="89"/>
      <c r="M153" s="110"/>
      <c r="N153" s="89"/>
      <c r="O153" s="89"/>
      <c r="P153" s="110"/>
      <c r="Q153" s="110"/>
      <c r="R153" s="111"/>
      <c r="S153" s="89"/>
      <c r="T153" s="89"/>
    </row>
    <row r="154" spans="7:20" ht="12.75">
      <c r="G154" s="110"/>
      <c r="H154" s="89"/>
      <c r="I154" s="89"/>
      <c r="J154" s="89"/>
      <c r="K154" s="111"/>
      <c r="L154" s="89"/>
      <c r="M154" s="110"/>
      <c r="N154" s="89"/>
      <c r="O154" s="89"/>
      <c r="P154" s="110"/>
      <c r="Q154" s="110"/>
      <c r="R154" s="111"/>
      <c r="S154" s="89"/>
      <c r="T154" s="89"/>
    </row>
    <row r="155" spans="7:20" ht="12.75">
      <c r="G155" s="110"/>
      <c r="H155" s="89"/>
      <c r="I155" s="89"/>
      <c r="J155" s="89"/>
      <c r="K155" s="111"/>
      <c r="L155" s="89"/>
      <c r="M155" s="110"/>
      <c r="N155" s="89"/>
      <c r="O155" s="89"/>
      <c r="P155" s="110"/>
      <c r="Q155" s="110"/>
      <c r="R155" s="111"/>
      <c r="S155" s="89"/>
      <c r="T155" s="89"/>
    </row>
    <row r="156" spans="7:20" ht="12.75">
      <c r="G156" s="110"/>
      <c r="H156" s="89"/>
      <c r="I156" s="89"/>
      <c r="J156" s="89"/>
      <c r="K156" s="111"/>
      <c r="L156" s="89"/>
      <c r="M156" s="110"/>
      <c r="N156" s="89"/>
      <c r="O156" s="89"/>
      <c r="P156" s="110"/>
      <c r="Q156" s="110"/>
      <c r="R156" s="111"/>
      <c r="S156" s="89"/>
      <c r="T156" s="89"/>
    </row>
    <row r="157" spans="7:20" ht="12.75"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</row>
    <row r="158" spans="2:20" ht="12.75">
      <c r="B158" s="96"/>
      <c r="G158" s="110"/>
      <c r="H158" s="89"/>
      <c r="I158" s="89"/>
      <c r="J158" s="89"/>
      <c r="K158" s="111"/>
      <c r="L158" s="89"/>
      <c r="M158" s="110"/>
      <c r="N158" s="89"/>
      <c r="O158" s="89"/>
      <c r="P158" s="110"/>
      <c r="Q158" s="110"/>
      <c r="R158" s="111"/>
      <c r="S158" s="89"/>
      <c r="T158" s="89"/>
    </row>
    <row r="159" spans="7:20" ht="12.75">
      <c r="G159" s="110"/>
      <c r="H159" s="89"/>
      <c r="I159" s="89"/>
      <c r="J159" s="89"/>
      <c r="K159" s="111"/>
      <c r="L159" s="89"/>
      <c r="M159" s="110"/>
      <c r="N159" s="89"/>
      <c r="O159" s="89"/>
      <c r="P159" s="110"/>
      <c r="Q159" s="110"/>
      <c r="R159" s="111"/>
      <c r="S159" s="89"/>
      <c r="T159" s="89"/>
    </row>
    <row r="160" spans="7:20" ht="12.75">
      <c r="G160" s="110"/>
      <c r="H160" s="89"/>
      <c r="I160" s="89"/>
      <c r="J160" s="89"/>
      <c r="K160" s="111"/>
      <c r="L160" s="89"/>
      <c r="M160" s="110"/>
      <c r="N160" s="89"/>
      <c r="O160" s="89"/>
      <c r="P160" s="110"/>
      <c r="Q160" s="110"/>
      <c r="R160" s="111"/>
      <c r="S160" s="89"/>
      <c r="T160" s="89"/>
    </row>
    <row r="161" spans="7:20" ht="12.75">
      <c r="G161" s="110"/>
      <c r="H161" s="89"/>
      <c r="I161" s="89"/>
      <c r="J161" s="89"/>
      <c r="K161" s="111"/>
      <c r="L161" s="89"/>
      <c r="M161" s="110"/>
      <c r="N161" s="89"/>
      <c r="O161" s="89"/>
      <c r="P161" s="110"/>
      <c r="Q161" s="110"/>
      <c r="R161" s="111"/>
      <c r="S161" s="89"/>
      <c r="T161" s="89"/>
    </row>
    <row r="162" spans="7:20" ht="12.75"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</row>
    <row r="163" spans="2:20" ht="12.75">
      <c r="B163" s="96"/>
      <c r="G163" s="110"/>
      <c r="H163" s="89"/>
      <c r="I163" s="89"/>
      <c r="J163" s="89"/>
      <c r="K163" s="111"/>
      <c r="L163" s="89"/>
      <c r="M163" s="110"/>
      <c r="N163" s="89"/>
      <c r="O163" s="89"/>
      <c r="P163" s="110"/>
      <c r="Q163" s="110"/>
      <c r="R163" s="111"/>
      <c r="S163" s="89"/>
      <c r="T163" s="89"/>
    </row>
    <row r="164" spans="7:20" ht="12.75">
      <c r="G164" s="110"/>
      <c r="H164" s="89"/>
      <c r="I164" s="89"/>
      <c r="J164" s="89"/>
      <c r="K164" s="111"/>
      <c r="L164" s="89"/>
      <c r="M164" s="110"/>
      <c r="N164" s="89"/>
      <c r="O164" s="89"/>
      <c r="P164" s="110"/>
      <c r="Q164" s="110"/>
      <c r="R164" s="111"/>
      <c r="S164" s="89"/>
      <c r="T164" s="89"/>
    </row>
    <row r="165" spans="7:20" ht="12.75">
      <c r="G165" s="110"/>
      <c r="H165" s="89"/>
      <c r="I165" s="89"/>
      <c r="J165" s="89"/>
      <c r="K165" s="111"/>
      <c r="L165" s="89"/>
      <c r="M165" s="110"/>
      <c r="N165" s="89"/>
      <c r="O165" s="89"/>
      <c r="P165" s="110"/>
      <c r="Q165" s="110"/>
      <c r="R165" s="111"/>
      <c r="S165" s="89"/>
      <c r="T165" s="89"/>
    </row>
    <row r="166" spans="7:20" ht="12.75">
      <c r="G166" s="110"/>
      <c r="H166" s="89"/>
      <c r="I166" s="89"/>
      <c r="J166" s="89"/>
      <c r="K166" s="111"/>
      <c r="L166" s="89"/>
      <c r="M166" s="110"/>
      <c r="N166" s="89"/>
      <c r="O166" s="89"/>
      <c r="P166" s="110"/>
      <c r="Q166" s="110"/>
      <c r="R166" s="111"/>
      <c r="S166" s="89"/>
      <c r="T166" s="89"/>
    </row>
    <row r="167" spans="7:20" ht="12.75"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</row>
    <row r="168" spans="2:20" ht="12.75">
      <c r="B168" s="96"/>
      <c r="G168" s="110"/>
      <c r="H168" s="89"/>
      <c r="I168" s="89"/>
      <c r="J168" s="89"/>
      <c r="K168" s="111"/>
      <c r="L168" s="89"/>
      <c r="M168" s="110"/>
      <c r="N168" s="89"/>
      <c r="O168" s="89"/>
      <c r="P168" s="110"/>
      <c r="Q168" s="110"/>
      <c r="R168" s="111"/>
      <c r="S168" s="89"/>
      <c r="T168" s="89"/>
    </row>
    <row r="169" spans="7:20" ht="12.75">
      <c r="G169" s="110"/>
      <c r="H169" s="89"/>
      <c r="I169" s="89"/>
      <c r="J169" s="89"/>
      <c r="K169" s="111"/>
      <c r="L169" s="89"/>
      <c r="M169" s="110"/>
      <c r="N169" s="89"/>
      <c r="O169" s="89"/>
      <c r="P169" s="110"/>
      <c r="Q169" s="110"/>
      <c r="R169" s="111"/>
      <c r="S169" s="89"/>
      <c r="T169" s="89"/>
    </row>
    <row r="170" spans="7:20" ht="12.75">
      <c r="G170" s="110"/>
      <c r="H170" s="89"/>
      <c r="I170" s="89"/>
      <c r="J170" s="89"/>
      <c r="K170" s="111"/>
      <c r="L170" s="89"/>
      <c r="M170" s="110"/>
      <c r="N170" s="89"/>
      <c r="O170" s="89"/>
      <c r="P170" s="110"/>
      <c r="Q170" s="110"/>
      <c r="R170" s="111"/>
      <c r="S170" s="89"/>
      <c r="T170" s="89"/>
    </row>
    <row r="171" spans="7:20" ht="12.75">
      <c r="G171" s="110"/>
      <c r="H171" s="89"/>
      <c r="I171" s="89"/>
      <c r="J171" s="89"/>
      <c r="K171" s="111"/>
      <c r="L171" s="89"/>
      <c r="M171" s="110"/>
      <c r="N171" s="89"/>
      <c r="O171" s="89"/>
      <c r="P171" s="110"/>
      <c r="Q171" s="110"/>
      <c r="R171" s="111"/>
      <c r="S171" s="89"/>
      <c r="T171" s="89"/>
    </row>
    <row r="172" spans="7:20" ht="12.75"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</row>
    <row r="173" spans="7:20" ht="12.75"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</row>
    <row r="174" spans="7:20" ht="19.5" customHeight="1"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</row>
    <row r="175" spans="7:20" ht="12.75"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</row>
    <row r="176" spans="7:20" ht="12.75"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</row>
    <row r="177" spans="7:20" ht="12.75">
      <c r="G177" s="110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</row>
    <row r="178" spans="7:20" ht="12.75"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</row>
    <row r="179" spans="7:20" ht="12.75"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</row>
    <row r="180" spans="7:20" ht="12.75"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</row>
    <row r="181" spans="7:20" ht="12.75"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</row>
    <row r="182" spans="7:20" ht="12.75"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</row>
    <row r="183" spans="7:20" ht="12.75"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</row>
    <row r="184" spans="7:20" ht="12.75"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</row>
    <row r="185" spans="7:20" ht="12.75"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</row>
    <row r="186" spans="7:20" ht="12.75"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</row>
    <row r="187" spans="7:20" ht="12.75"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</row>
    <row r="188" spans="7:20" ht="12.75"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</row>
    <row r="189" spans="7:20" ht="12.75"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</row>
    <row r="190" spans="7:20" ht="12.75"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</row>
    <row r="191" spans="7:20" ht="12.75"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</row>
    <row r="192" spans="7:20" ht="12.75"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</row>
    <row r="193" spans="7:20" ht="12.75"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</row>
    <row r="194" spans="7:20" ht="12.75"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</row>
    <row r="195" spans="7:20" ht="12.75"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</row>
    <row r="196" spans="7:20" ht="12.75"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</row>
    <row r="197" spans="7:20" ht="12.75"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</row>
    <row r="198" spans="7:20" ht="12.75"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</row>
    <row r="199" spans="7:20" ht="12.75"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</row>
    <row r="200" spans="7:20" ht="12.75"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</row>
    <row r="201" spans="7:20" ht="12.75"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</row>
    <row r="202" spans="7:20" ht="12.75"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</row>
    <row r="203" spans="7:20" ht="12.75"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</row>
    <row r="204" spans="7:20" ht="12.75"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</row>
    <row r="205" spans="7:20" ht="12.75"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</row>
    <row r="206" spans="7:20" ht="12.75"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</row>
    <row r="207" spans="7:20" ht="12.75"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</row>
    <row r="208" spans="7:20" ht="12.75"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</row>
    <row r="209" spans="7:20" ht="12.75"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</row>
    <row r="210" spans="7:20" ht="12.75"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</row>
    <row r="211" spans="7:20" ht="12.75"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</row>
    <row r="212" spans="7:20" ht="12.75"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</row>
    <row r="213" spans="7:20" ht="12.75"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</row>
    <row r="214" spans="7:20" ht="12.75"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</row>
    <row r="215" spans="7:20" ht="12.75"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</row>
    <row r="216" spans="7:20" ht="12.75"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</row>
    <row r="217" spans="7:20" ht="12.75"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</row>
    <row r="218" spans="7:20" ht="12.75"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</row>
    <row r="219" spans="7:20" ht="12.75"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</row>
    <row r="220" spans="7:20" ht="12.75"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</row>
    <row r="221" spans="7:20" ht="12.75"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</row>
    <row r="222" spans="7:20" ht="12.75"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</row>
    <row r="223" spans="7:20" ht="12.75"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</row>
    <row r="224" spans="7:20" ht="12.75"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</row>
    <row r="225" spans="7:20" ht="12.75"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</row>
    <row r="226" spans="7:20" ht="12.75"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</row>
    <row r="227" spans="7:20" ht="12.75"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</row>
    <row r="228" spans="7:20" ht="12.75"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</row>
    <row r="229" spans="7:20" ht="12.75"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</row>
    <row r="230" spans="7:20" ht="12.75"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</row>
    <row r="231" spans="7:20" ht="12.75"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</row>
    <row r="232" spans="7:20" ht="12.75"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</row>
    <row r="233" spans="7:20" ht="12.75"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</row>
    <row r="234" spans="7:20" ht="12.75"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</row>
    <row r="235" spans="7:20" ht="12.75"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</row>
    <row r="236" spans="7:20" ht="12.75"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</row>
    <row r="237" spans="7:20" ht="12.75"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</row>
    <row r="238" spans="7:20" ht="12.75"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</row>
    <row r="239" spans="7:20" ht="12.75"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</row>
    <row r="240" spans="7:20" ht="12.75"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</row>
    <row r="241" spans="7:20" ht="12.75"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</row>
    <row r="242" spans="7:20" ht="12.75"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</row>
    <row r="243" spans="7:20" ht="12.75"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</row>
    <row r="244" spans="7:20" ht="12.75"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</row>
    <row r="245" spans="7:20" ht="12.75"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</row>
    <row r="246" spans="7:20" ht="12.75"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</row>
    <row r="247" spans="7:20" ht="12.75"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</row>
    <row r="248" spans="7:20" ht="12.75"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</row>
    <row r="249" spans="7:20" ht="12.75"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</row>
    <row r="250" spans="7:20" ht="12.75"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</row>
    <row r="251" spans="7:20" ht="12.75"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</row>
    <row r="252" spans="7:20" ht="12.75"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</row>
    <row r="253" spans="7:20" ht="12.75"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</row>
    <row r="254" spans="7:20" ht="12.75"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</row>
    <row r="255" spans="7:20" ht="12.75"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</row>
    <row r="256" spans="7:20" ht="12.75"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</row>
    <row r="257" spans="7:20" ht="12.75"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</row>
    <row r="258" spans="7:20" ht="12.75"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</row>
    <row r="259" spans="7:20" ht="12.75"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</row>
    <row r="260" spans="7:20" ht="12.75"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</row>
    <row r="261" spans="7:20" ht="12.75"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</row>
    <row r="262" spans="7:20" ht="12.75"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</row>
    <row r="263" spans="7:20" ht="12.75"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</row>
    <row r="264" spans="7:20" ht="12.75"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</row>
    <row r="265" spans="7:20" ht="12.75"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</row>
    <row r="266" spans="7:20" ht="12.75"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</row>
    <row r="267" spans="7:20" ht="12.75"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</row>
    <row r="268" spans="7:20" ht="12.75"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</row>
    <row r="269" spans="7:20" ht="12.75"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</row>
    <row r="270" spans="7:20" ht="12.75"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</row>
    <row r="271" spans="7:20" ht="12.75"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</row>
    <row r="272" spans="7:20" ht="12.75"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</row>
    <row r="273" spans="7:20" ht="12.75"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</row>
    <row r="274" spans="7:20" ht="12.75"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</row>
    <row r="275" spans="7:20" ht="12.75"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</row>
    <row r="276" spans="7:20" ht="12.75"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</row>
    <row r="277" spans="7:20" ht="12.75"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</row>
    <row r="278" spans="7:20" ht="12.75"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</row>
    <row r="279" spans="7:20" ht="12.75"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</row>
  </sheetData>
  <mergeCells count="45">
    <mergeCell ref="P3:R3"/>
    <mergeCell ref="A6:A8"/>
    <mergeCell ref="A9:A11"/>
    <mergeCell ref="A3:B5"/>
    <mergeCell ref="C3:F5"/>
    <mergeCell ref="G3:I3"/>
    <mergeCell ref="J3:L3"/>
    <mergeCell ref="A12:B13"/>
    <mergeCell ref="C12:D12"/>
    <mergeCell ref="E12:F12"/>
    <mergeCell ref="M3:O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C45:F45"/>
    <mergeCell ref="A45:B45"/>
    <mergeCell ref="A34:B34"/>
    <mergeCell ref="A35:B35"/>
    <mergeCell ref="A36:B36"/>
    <mergeCell ref="A37:B37"/>
    <mergeCell ref="G45:I45"/>
    <mergeCell ref="J45:L45"/>
    <mergeCell ref="M45:O45"/>
    <mergeCell ref="P45:R45"/>
    <mergeCell ref="A46:B48"/>
    <mergeCell ref="C46:D46"/>
    <mergeCell ref="C47:D47"/>
    <mergeCell ref="C48:D48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9" scale="83" r:id="rId1"/>
  <rowBreaks count="1" manualBreakCount="1">
    <brk id="3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33"/>
  <sheetViews>
    <sheetView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3.8515625" style="1" bestFit="1" customWidth="1"/>
    <col min="3" max="3" width="25.140625" style="1" customWidth="1"/>
    <col min="4" max="19" width="7.28125" style="1" customWidth="1"/>
    <col min="20" max="16384" width="9.140625" style="1" customWidth="1"/>
  </cols>
  <sheetData>
    <row r="1" ht="18.75">
      <c r="C1" s="29" t="s">
        <v>35</v>
      </c>
    </row>
    <row r="2" spans="1:16" ht="26.25" customHeight="1" thickBot="1">
      <c r="A2" s="173"/>
      <c r="C2" s="6"/>
      <c r="L2" s="1" t="s">
        <v>69</v>
      </c>
      <c r="P2" s="28" t="str">
        <f>'ГПП-1'!P2</f>
        <v>19.12.2012г.</v>
      </c>
    </row>
    <row r="3" spans="1:19" ht="15.75" customHeight="1">
      <c r="A3" s="89"/>
      <c r="B3" s="553" t="s">
        <v>46</v>
      </c>
      <c r="C3" s="556"/>
      <c r="D3" s="489" t="s">
        <v>37</v>
      </c>
      <c r="E3" s="443"/>
      <c r="F3" s="443"/>
      <c r="G3" s="559"/>
      <c r="H3" s="489" t="s">
        <v>45</v>
      </c>
      <c r="I3" s="443"/>
      <c r="J3" s="443"/>
      <c r="K3" s="559"/>
      <c r="L3" s="489" t="s">
        <v>273</v>
      </c>
      <c r="M3" s="443"/>
      <c r="N3" s="443"/>
      <c r="O3" s="559"/>
      <c r="P3" s="508" t="s">
        <v>274</v>
      </c>
      <c r="Q3" s="443"/>
      <c r="R3" s="443"/>
      <c r="S3" s="559"/>
    </row>
    <row r="4" spans="1:19" ht="15.75" customHeight="1">
      <c r="A4" s="89"/>
      <c r="B4" s="554"/>
      <c r="C4" s="557"/>
      <c r="D4" s="17" t="s">
        <v>38</v>
      </c>
      <c r="E4" s="7" t="s">
        <v>39</v>
      </c>
      <c r="F4" s="7" t="s">
        <v>40</v>
      </c>
      <c r="G4" s="8" t="s">
        <v>41</v>
      </c>
      <c r="H4" s="17" t="s">
        <v>38</v>
      </c>
      <c r="I4" s="7" t="s">
        <v>39</v>
      </c>
      <c r="J4" s="7" t="s">
        <v>40</v>
      </c>
      <c r="K4" s="8" t="s">
        <v>41</v>
      </c>
      <c r="L4" s="17" t="s">
        <v>38</v>
      </c>
      <c r="M4" s="7" t="s">
        <v>39</v>
      </c>
      <c r="N4" s="7" t="s">
        <v>40</v>
      </c>
      <c r="O4" s="8" t="s">
        <v>41</v>
      </c>
      <c r="P4" s="15" t="s">
        <v>38</v>
      </c>
      <c r="Q4" s="7" t="s">
        <v>39</v>
      </c>
      <c r="R4" s="7" t="s">
        <v>40</v>
      </c>
      <c r="S4" s="8" t="s">
        <v>41</v>
      </c>
    </row>
    <row r="5" spans="1:19" ht="16.5" customHeight="1" thickBot="1">
      <c r="A5" s="89"/>
      <c r="B5" s="554"/>
      <c r="C5" s="558"/>
      <c r="D5" s="104" t="s">
        <v>42</v>
      </c>
      <c r="E5" s="32" t="s">
        <v>1</v>
      </c>
      <c r="F5" s="32" t="s">
        <v>44</v>
      </c>
      <c r="G5" s="105" t="s">
        <v>43</v>
      </c>
      <c r="H5" s="104" t="s">
        <v>42</v>
      </c>
      <c r="I5" s="32" t="s">
        <v>1</v>
      </c>
      <c r="J5" s="32" t="s">
        <v>44</v>
      </c>
      <c r="K5" s="105" t="s">
        <v>43</v>
      </c>
      <c r="L5" s="104" t="s">
        <v>42</v>
      </c>
      <c r="M5" s="32" t="s">
        <v>1</v>
      </c>
      <c r="N5" s="32" t="s">
        <v>44</v>
      </c>
      <c r="O5" s="105" t="s">
        <v>43</v>
      </c>
      <c r="P5" s="115" t="s">
        <v>42</v>
      </c>
      <c r="Q5" s="32" t="s">
        <v>1</v>
      </c>
      <c r="R5" s="32" t="s">
        <v>44</v>
      </c>
      <c r="S5" s="105" t="s">
        <v>43</v>
      </c>
    </row>
    <row r="6" spans="1:19" ht="20.25" customHeight="1">
      <c r="A6" s="122" t="s">
        <v>163</v>
      </c>
      <c r="B6" s="554"/>
      <c r="C6" s="113" t="s">
        <v>8</v>
      </c>
      <c r="D6" s="342">
        <v>6.25</v>
      </c>
      <c r="E6" s="367">
        <v>459</v>
      </c>
      <c r="F6" s="282">
        <v>4.704</v>
      </c>
      <c r="G6" s="283">
        <v>1.574</v>
      </c>
      <c r="H6" s="342">
        <v>6.4</v>
      </c>
      <c r="I6" s="367">
        <v>441</v>
      </c>
      <c r="J6" s="282">
        <v>4.531</v>
      </c>
      <c r="K6" s="393">
        <v>1.824</v>
      </c>
      <c r="L6" s="437">
        <v>6.25</v>
      </c>
      <c r="M6" s="367">
        <v>460</v>
      </c>
      <c r="N6" s="282">
        <v>4.205</v>
      </c>
      <c r="O6" s="283">
        <v>2.65</v>
      </c>
      <c r="P6" s="342">
        <v>6.35</v>
      </c>
      <c r="Q6" s="367">
        <v>401</v>
      </c>
      <c r="R6" s="282">
        <v>4.282</v>
      </c>
      <c r="S6" s="393">
        <v>1.056</v>
      </c>
    </row>
    <row r="7" spans="1:19" ht="21" customHeight="1">
      <c r="A7" s="122" t="s">
        <v>164</v>
      </c>
      <c r="B7" s="554"/>
      <c r="C7" s="114" t="s">
        <v>9</v>
      </c>
      <c r="D7" s="343">
        <v>6.22</v>
      </c>
      <c r="E7" s="368">
        <v>456</v>
      </c>
      <c r="F7" s="239">
        <v>4.877</v>
      </c>
      <c r="G7" s="284">
        <v>0.538</v>
      </c>
      <c r="H7" s="274">
        <v>6.19</v>
      </c>
      <c r="I7" s="368">
        <v>448</v>
      </c>
      <c r="J7" s="259">
        <v>4.339</v>
      </c>
      <c r="K7" s="236">
        <v>2.054</v>
      </c>
      <c r="L7" s="276">
        <v>6.24</v>
      </c>
      <c r="M7" s="368">
        <v>447</v>
      </c>
      <c r="N7" s="259">
        <v>4.397</v>
      </c>
      <c r="O7" s="275">
        <v>1.978</v>
      </c>
      <c r="P7" s="274">
        <v>6.3</v>
      </c>
      <c r="Q7" s="368">
        <v>451</v>
      </c>
      <c r="R7" s="259">
        <v>4.378</v>
      </c>
      <c r="S7" s="408">
        <v>2.227</v>
      </c>
    </row>
    <row r="8" spans="1:19" ht="21" customHeight="1" thickBot="1">
      <c r="A8" s="1" t="s">
        <v>250</v>
      </c>
      <c r="B8" s="554"/>
      <c r="C8" s="114" t="s">
        <v>10</v>
      </c>
      <c r="D8" s="344">
        <v>6.5</v>
      </c>
      <c r="E8" s="369">
        <v>386</v>
      </c>
      <c r="F8" s="300">
        <v>4.266</v>
      </c>
      <c r="G8" s="301">
        <v>0.774</v>
      </c>
      <c r="H8" s="344">
        <v>6.47</v>
      </c>
      <c r="I8" s="369">
        <v>410</v>
      </c>
      <c r="J8" s="300">
        <v>4.392</v>
      </c>
      <c r="K8" s="400">
        <v>1.314</v>
      </c>
      <c r="L8" s="438">
        <v>6.45</v>
      </c>
      <c r="M8" s="369">
        <v>399</v>
      </c>
      <c r="N8" s="300">
        <v>4.266</v>
      </c>
      <c r="O8" s="301">
        <v>1.26</v>
      </c>
      <c r="P8" s="344">
        <v>6.48</v>
      </c>
      <c r="Q8" s="369">
        <v>393</v>
      </c>
      <c r="R8" s="300">
        <v>4.248</v>
      </c>
      <c r="S8" s="400">
        <v>1.17</v>
      </c>
    </row>
    <row r="9" spans="1:19" ht="13.5" thickBot="1">
      <c r="A9" s="122"/>
      <c r="B9" s="555"/>
      <c r="C9" s="14" t="s">
        <v>36</v>
      </c>
      <c r="D9" s="169"/>
      <c r="E9" s="237"/>
      <c r="F9" s="315">
        <v>13.846999999999998</v>
      </c>
      <c r="G9" s="316">
        <v>2.886</v>
      </c>
      <c r="H9" s="350"/>
      <c r="I9" s="351"/>
      <c r="J9" s="315">
        <v>13.262</v>
      </c>
      <c r="K9" s="315">
        <v>5.192</v>
      </c>
      <c r="L9" s="169"/>
      <c r="M9" s="351"/>
      <c r="N9" s="315">
        <v>12.868</v>
      </c>
      <c r="O9" s="315">
        <v>5.888</v>
      </c>
      <c r="P9" s="352"/>
      <c r="Q9" s="351"/>
      <c r="R9" s="315">
        <v>12.908000000000001</v>
      </c>
      <c r="S9" s="444">
        <v>4.452999999999999</v>
      </c>
    </row>
    <row r="10" spans="1:19" ht="25.5" customHeight="1">
      <c r="A10" s="1" t="s">
        <v>250</v>
      </c>
      <c r="B10" s="553" t="s">
        <v>48</v>
      </c>
      <c r="C10" s="113" t="s">
        <v>5</v>
      </c>
      <c r="D10" s="346">
        <v>6.5</v>
      </c>
      <c r="E10" s="370">
        <v>22</v>
      </c>
      <c r="F10" s="313">
        <v>-0.134</v>
      </c>
      <c r="G10" s="314">
        <v>-0.211</v>
      </c>
      <c r="H10" s="411">
        <v>6.35</v>
      </c>
      <c r="I10" s="370">
        <v>22</v>
      </c>
      <c r="J10" s="313">
        <v>-0.134</v>
      </c>
      <c r="K10" s="404">
        <v>-0.202</v>
      </c>
      <c r="L10" s="440">
        <v>6.45</v>
      </c>
      <c r="M10" s="370">
        <v>22</v>
      </c>
      <c r="N10" s="313">
        <v>-0.134</v>
      </c>
      <c r="O10" s="434">
        <v>-0.202</v>
      </c>
      <c r="P10" s="411">
        <v>6.48</v>
      </c>
      <c r="Q10" s="370">
        <v>22</v>
      </c>
      <c r="R10" s="313">
        <v>-0.144</v>
      </c>
      <c r="S10" s="404">
        <v>-0.202</v>
      </c>
    </row>
    <row r="11" spans="1:19" ht="21" customHeight="1">
      <c r="A11" s="122" t="s">
        <v>163</v>
      </c>
      <c r="B11" s="554"/>
      <c r="C11" s="114" t="s">
        <v>2</v>
      </c>
      <c r="D11" s="306">
        <v>6.24</v>
      </c>
      <c r="E11" s="307">
        <v>39</v>
      </c>
      <c r="F11" s="278">
        <v>-0.307</v>
      </c>
      <c r="G11" s="279">
        <v>-0.293</v>
      </c>
      <c r="H11" s="306">
        <v>6.39</v>
      </c>
      <c r="I11" s="307">
        <v>37</v>
      </c>
      <c r="J11" s="278">
        <v>-0.288</v>
      </c>
      <c r="K11" s="388">
        <v>-0.288</v>
      </c>
      <c r="L11" s="435">
        <v>6.21</v>
      </c>
      <c r="M11" s="307">
        <v>38</v>
      </c>
      <c r="N11" s="264">
        <v>-0.293</v>
      </c>
      <c r="O11" s="279">
        <v>-0.278</v>
      </c>
      <c r="P11" s="436">
        <v>6.35</v>
      </c>
      <c r="Q11" s="307">
        <v>37</v>
      </c>
      <c r="R11" s="264">
        <v>-0.288</v>
      </c>
      <c r="S11" s="445">
        <v>-0.283</v>
      </c>
    </row>
    <row r="12" spans="1:19" ht="21" customHeight="1">
      <c r="A12" s="122" t="s">
        <v>237</v>
      </c>
      <c r="B12" s="554"/>
      <c r="C12" s="114" t="s">
        <v>6</v>
      </c>
      <c r="D12" s="306" t="s">
        <v>196</v>
      </c>
      <c r="E12" s="307" t="s">
        <v>196</v>
      </c>
      <c r="F12" s="252" t="s">
        <v>196</v>
      </c>
      <c r="G12" s="298" t="s">
        <v>196</v>
      </c>
      <c r="H12" s="308" t="s">
        <v>196</v>
      </c>
      <c r="I12" s="309" t="s">
        <v>196</v>
      </c>
      <c r="J12" s="310" t="s">
        <v>196</v>
      </c>
      <c r="K12" s="253" t="s">
        <v>196</v>
      </c>
      <c r="L12" s="311" t="s">
        <v>196</v>
      </c>
      <c r="M12" s="309" t="s">
        <v>196</v>
      </c>
      <c r="N12" s="310" t="s">
        <v>196</v>
      </c>
      <c r="O12" s="277" t="s">
        <v>196</v>
      </c>
      <c r="P12" s="308" t="s">
        <v>196</v>
      </c>
      <c r="Q12" s="309" t="s">
        <v>196</v>
      </c>
      <c r="R12" s="310" t="s">
        <v>196</v>
      </c>
      <c r="S12" s="312" t="s">
        <v>196</v>
      </c>
    </row>
    <row r="13" spans="1:19" ht="21.75" customHeight="1" thickBot="1">
      <c r="A13" s="122" t="s">
        <v>161</v>
      </c>
      <c r="B13" s="554"/>
      <c r="C13" s="114" t="s">
        <v>7</v>
      </c>
      <c r="D13" s="345">
        <v>6.21</v>
      </c>
      <c r="E13" s="371">
        <v>56</v>
      </c>
      <c r="F13" s="304">
        <v>-0.389</v>
      </c>
      <c r="G13" s="305">
        <v>-0.456</v>
      </c>
      <c r="H13" s="345">
        <v>6.16</v>
      </c>
      <c r="I13" s="371">
        <v>52</v>
      </c>
      <c r="J13" s="304">
        <v>-0.355</v>
      </c>
      <c r="K13" s="403">
        <v>-0.432</v>
      </c>
      <c r="L13" s="439">
        <v>6.18</v>
      </c>
      <c r="M13" s="371">
        <v>55</v>
      </c>
      <c r="N13" s="433">
        <v>-0.384</v>
      </c>
      <c r="O13" s="305">
        <v>-0.451</v>
      </c>
      <c r="P13" s="345">
        <v>6.21</v>
      </c>
      <c r="Q13" s="371">
        <v>55</v>
      </c>
      <c r="R13" s="304">
        <v>-0.384</v>
      </c>
      <c r="S13" s="446">
        <v>-0.456</v>
      </c>
    </row>
    <row r="14" spans="1:19" ht="22.5" customHeight="1" thickBot="1">
      <c r="A14" s="89"/>
      <c r="B14" s="555"/>
      <c r="C14" s="21" t="s">
        <v>47</v>
      </c>
      <c r="D14" s="240"/>
      <c r="E14" s="241"/>
      <c r="F14" s="349">
        <v>-0.83</v>
      </c>
      <c r="G14" s="349">
        <v>-0.96</v>
      </c>
      <c r="H14" s="350"/>
      <c r="I14" s="351"/>
      <c r="J14" s="349">
        <v>-0.7769999999999999</v>
      </c>
      <c r="K14" s="349">
        <v>-0.9219999999999999</v>
      </c>
      <c r="L14" s="352"/>
      <c r="M14" s="351"/>
      <c r="N14" s="349">
        <v>-0.8109999999999999</v>
      </c>
      <c r="O14" s="349">
        <v>-0.931</v>
      </c>
      <c r="P14" s="353"/>
      <c r="Q14" s="334"/>
      <c r="R14" s="354">
        <v>-0.816</v>
      </c>
      <c r="S14" s="355">
        <v>-0.9410000000000001</v>
      </c>
    </row>
    <row r="15" spans="1:19" ht="24" customHeight="1">
      <c r="A15" s="89"/>
      <c r="B15" s="560" t="s">
        <v>54</v>
      </c>
      <c r="C15" s="22" t="s">
        <v>49</v>
      </c>
      <c r="D15" s="161"/>
      <c r="E15" s="175"/>
      <c r="F15" s="347">
        <v>1.4439999999999995</v>
      </c>
      <c r="G15" s="360">
        <v>0.7070000000000001</v>
      </c>
      <c r="H15" s="412"/>
      <c r="I15" s="347"/>
      <c r="J15" s="347">
        <v>1.5459999999999998</v>
      </c>
      <c r="K15" s="347">
        <v>0.6560000000000001</v>
      </c>
      <c r="L15" s="161"/>
      <c r="M15" s="175"/>
      <c r="N15" s="347">
        <v>1.4919999999999995</v>
      </c>
      <c r="O15" s="360">
        <v>0.6020000000000001</v>
      </c>
      <c r="P15" s="161"/>
      <c r="Q15" s="336"/>
      <c r="R15" s="347">
        <v>1.584</v>
      </c>
      <c r="S15" s="447">
        <v>0.728</v>
      </c>
    </row>
    <row r="16" spans="2:19" ht="19.5" customHeight="1">
      <c r="B16" s="561"/>
      <c r="C16" s="23" t="s">
        <v>50</v>
      </c>
      <c r="D16" s="93"/>
      <c r="E16" s="152"/>
      <c r="F16" s="248">
        <v>1.397</v>
      </c>
      <c r="G16" s="261">
        <v>-0.917</v>
      </c>
      <c r="H16" s="413"/>
      <c r="I16" s="3"/>
      <c r="J16" s="248">
        <v>1.3920000000000001</v>
      </c>
      <c r="K16" s="248">
        <v>-1.066</v>
      </c>
      <c r="L16" s="93"/>
      <c r="M16" s="94"/>
      <c r="N16" s="3">
        <v>1.44</v>
      </c>
      <c r="O16" s="261">
        <v>-0.931</v>
      </c>
      <c r="P16" s="93"/>
      <c r="Q16" s="3"/>
      <c r="R16" s="248">
        <v>1.21</v>
      </c>
      <c r="S16" s="254">
        <v>-0.994</v>
      </c>
    </row>
    <row r="17" spans="2:19" ht="18" customHeight="1">
      <c r="B17" s="561"/>
      <c r="C17" s="23" t="s">
        <v>51</v>
      </c>
      <c r="D17" s="93"/>
      <c r="E17" s="152"/>
      <c r="F17" s="248">
        <v>3.8789999999999996</v>
      </c>
      <c r="G17" s="261">
        <v>0.4940000000000002</v>
      </c>
      <c r="H17" s="413"/>
      <c r="I17" s="248"/>
      <c r="J17" s="264">
        <v>3.1869999999999994</v>
      </c>
      <c r="K17" s="264">
        <v>0.71</v>
      </c>
      <c r="L17" s="93"/>
      <c r="M17" s="152"/>
      <c r="N17" s="248">
        <v>4.085</v>
      </c>
      <c r="O17" s="261">
        <v>0.625</v>
      </c>
      <c r="P17" s="93"/>
      <c r="Q17" s="248"/>
      <c r="R17" s="248">
        <v>4.09</v>
      </c>
      <c r="S17" s="254">
        <v>0.7920000000000001</v>
      </c>
    </row>
    <row r="18" spans="2:19" ht="21.75" customHeight="1" thickBot="1">
      <c r="B18" s="561"/>
      <c r="C18" s="24" t="s">
        <v>52</v>
      </c>
      <c r="D18" s="97"/>
      <c r="E18" s="177"/>
      <c r="F18" s="348">
        <v>3.689</v>
      </c>
      <c r="G18" s="361">
        <v>0.14200000000000002</v>
      </c>
      <c r="H18" s="414"/>
      <c r="I18" s="348"/>
      <c r="J18" s="348">
        <v>3.7990000000000004</v>
      </c>
      <c r="K18" s="348">
        <v>0.1459999999999999</v>
      </c>
      <c r="L18" s="97"/>
      <c r="M18" s="177"/>
      <c r="N18" s="348">
        <v>3.4970000000000003</v>
      </c>
      <c r="O18" s="361">
        <v>0.1419999999999999</v>
      </c>
      <c r="P18" s="166"/>
      <c r="Q18" s="330"/>
      <c r="R18" s="330">
        <v>3.6580000000000004</v>
      </c>
      <c r="S18" s="332">
        <v>0.2469999999999999</v>
      </c>
    </row>
    <row r="19" spans="2:19" ht="22.5" customHeight="1" thickBot="1">
      <c r="B19" s="562"/>
      <c r="C19" s="13" t="s">
        <v>53</v>
      </c>
      <c r="D19" s="242"/>
      <c r="E19" s="243"/>
      <c r="F19" s="354">
        <v>10.408999999999999</v>
      </c>
      <c r="G19" s="359">
        <v>0.42600000000000027</v>
      </c>
      <c r="H19" s="415"/>
      <c r="I19" s="354"/>
      <c r="J19" s="354">
        <v>9.924</v>
      </c>
      <c r="K19" s="355">
        <v>0.44600000000000006</v>
      </c>
      <c r="L19" s="242"/>
      <c r="M19" s="354"/>
      <c r="N19" s="354">
        <v>10.514</v>
      </c>
      <c r="O19" s="359">
        <v>0.4379999999999997</v>
      </c>
      <c r="P19" s="353"/>
      <c r="Q19" s="354"/>
      <c r="R19" s="354">
        <v>10.542000000000002</v>
      </c>
      <c r="S19" s="355">
        <v>0.773</v>
      </c>
    </row>
    <row r="20" ht="16.5" thickBot="1">
      <c r="C20" s="6"/>
    </row>
    <row r="21" spans="2:19" ht="15.75" customHeight="1">
      <c r="B21" s="566" t="s">
        <v>63</v>
      </c>
      <c r="C21" s="563" t="s">
        <v>62</v>
      </c>
      <c r="D21" s="489" t="s">
        <v>55</v>
      </c>
      <c r="E21" s="443"/>
      <c r="F21" s="443"/>
      <c r="G21" s="559"/>
      <c r="H21" s="507" t="s">
        <v>60</v>
      </c>
      <c r="I21" s="520"/>
      <c r="J21" s="497"/>
      <c r="K21" s="507" t="s">
        <v>61</v>
      </c>
      <c r="L21" s="520"/>
      <c r="M21" s="497"/>
      <c r="N21" s="507" t="s">
        <v>273</v>
      </c>
      <c r="O21" s="520"/>
      <c r="P21" s="497"/>
      <c r="Q21" s="507" t="s">
        <v>274</v>
      </c>
      <c r="R21" s="520"/>
      <c r="S21" s="497"/>
    </row>
    <row r="22" spans="2:19" ht="15.75" customHeight="1">
      <c r="B22" s="567"/>
      <c r="C22" s="564"/>
      <c r="D22" s="420" t="s">
        <v>56</v>
      </c>
      <c r="E22" s="431"/>
      <c r="F22" s="431" t="s">
        <v>57</v>
      </c>
      <c r="G22" s="421"/>
      <c r="H22" s="17" t="s">
        <v>39</v>
      </c>
      <c r="I22" s="7" t="s">
        <v>40</v>
      </c>
      <c r="J22" s="8" t="s">
        <v>41</v>
      </c>
      <c r="K22" s="17" t="s">
        <v>39</v>
      </c>
      <c r="L22" s="7" t="s">
        <v>40</v>
      </c>
      <c r="M22" s="8" t="s">
        <v>41</v>
      </c>
      <c r="N22" s="17" t="s">
        <v>39</v>
      </c>
      <c r="O22" s="7" t="s">
        <v>40</v>
      </c>
      <c r="P22" s="8" t="s">
        <v>41</v>
      </c>
      <c r="Q22" s="17" t="s">
        <v>39</v>
      </c>
      <c r="R22" s="7" t="s">
        <v>40</v>
      </c>
      <c r="S22" s="8" t="s">
        <v>41</v>
      </c>
    </row>
    <row r="23" spans="2:19" ht="16.5" customHeight="1" thickBot="1">
      <c r="B23" s="567"/>
      <c r="C23" s="565"/>
      <c r="D23" s="18" t="s">
        <v>58</v>
      </c>
      <c r="E23" s="9" t="s">
        <v>59</v>
      </c>
      <c r="F23" s="9" t="s">
        <v>58</v>
      </c>
      <c r="G23" s="10" t="s">
        <v>59</v>
      </c>
      <c r="H23" s="104" t="s">
        <v>1</v>
      </c>
      <c r="I23" s="32" t="s">
        <v>44</v>
      </c>
      <c r="J23" s="105" t="s">
        <v>43</v>
      </c>
      <c r="K23" s="104" t="s">
        <v>1</v>
      </c>
      <c r="L23" s="32" t="s">
        <v>44</v>
      </c>
      <c r="M23" s="105" t="s">
        <v>43</v>
      </c>
      <c r="N23" s="104" t="s">
        <v>1</v>
      </c>
      <c r="O23" s="32" t="s">
        <v>44</v>
      </c>
      <c r="P23" s="105" t="s">
        <v>43</v>
      </c>
      <c r="Q23" s="104" t="s">
        <v>1</v>
      </c>
      <c r="R23" s="32" t="s">
        <v>44</v>
      </c>
      <c r="S23" s="105" t="s">
        <v>43</v>
      </c>
    </row>
    <row r="24" spans="2:19" ht="19.5" customHeight="1">
      <c r="B24" s="567"/>
      <c r="C24" s="107" t="s">
        <v>34</v>
      </c>
      <c r="D24" s="126"/>
      <c r="E24" s="4"/>
      <c r="F24" s="4"/>
      <c r="G24" s="33"/>
      <c r="H24" s="269" t="s">
        <v>196</v>
      </c>
      <c r="I24" s="270" t="s">
        <v>196</v>
      </c>
      <c r="J24" s="271" t="s">
        <v>196</v>
      </c>
      <c r="K24" s="269" t="s">
        <v>196</v>
      </c>
      <c r="L24" s="270" t="s">
        <v>196</v>
      </c>
      <c r="M24" s="272" t="s">
        <v>196</v>
      </c>
      <c r="N24" s="273" t="s">
        <v>196</v>
      </c>
      <c r="O24" s="270" t="s">
        <v>196</v>
      </c>
      <c r="P24" s="271" t="s">
        <v>196</v>
      </c>
      <c r="Q24" s="269" t="s">
        <v>196</v>
      </c>
      <c r="R24" s="270" t="s">
        <v>196</v>
      </c>
      <c r="S24" s="272" t="s">
        <v>196</v>
      </c>
    </row>
    <row r="25" spans="2:22" ht="19.5" customHeight="1">
      <c r="B25" s="567"/>
      <c r="C25" s="25" t="s">
        <v>33</v>
      </c>
      <c r="D25" s="19"/>
      <c r="E25" s="3"/>
      <c r="F25" s="3"/>
      <c r="G25" s="27"/>
      <c r="H25" s="274" t="s">
        <v>196</v>
      </c>
      <c r="I25" s="239" t="s">
        <v>196</v>
      </c>
      <c r="J25" s="275" t="s">
        <v>196</v>
      </c>
      <c r="K25" s="274" t="s">
        <v>196</v>
      </c>
      <c r="L25" s="239" t="s">
        <v>196</v>
      </c>
      <c r="M25" s="236" t="s">
        <v>196</v>
      </c>
      <c r="N25" s="276" t="s">
        <v>196</v>
      </c>
      <c r="O25" s="239" t="s">
        <v>196</v>
      </c>
      <c r="P25" s="275" t="s">
        <v>196</v>
      </c>
      <c r="Q25" s="274" t="s">
        <v>196</v>
      </c>
      <c r="R25" s="239" t="s">
        <v>196</v>
      </c>
      <c r="S25" s="236" t="s">
        <v>196</v>
      </c>
      <c r="V25" s="1" t="s">
        <v>266</v>
      </c>
    </row>
    <row r="26" spans="2:19" ht="19.5" customHeight="1">
      <c r="B26" s="567"/>
      <c r="C26" s="25" t="s">
        <v>0</v>
      </c>
      <c r="D26" s="19"/>
      <c r="E26" s="3"/>
      <c r="F26" s="3"/>
      <c r="G26" s="27"/>
      <c r="H26" s="321">
        <v>60</v>
      </c>
      <c r="I26" s="252">
        <v>-0.552</v>
      </c>
      <c r="J26" s="277">
        <v>-0.336</v>
      </c>
      <c r="K26" s="321">
        <v>62</v>
      </c>
      <c r="L26" s="252">
        <v>-0.571</v>
      </c>
      <c r="M26" s="253">
        <v>-0.341</v>
      </c>
      <c r="N26" s="321">
        <v>61</v>
      </c>
      <c r="O26" s="252">
        <v>-0.557</v>
      </c>
      <c r="P26" s="277">
        <v>-0.346</v>
      </c>
      <c r="Q26" s="321">
        <v>60</v>
      </c>
      <c r="R26" s="252">
        <v>-0.552</v>
      </c>
      <c r="S26" s="253">
        <v>-0.346</v>
      </c>
    </row>
    <row r="27" spans="2:19" ht="19.5" customHeight="1">
      <c r="B27" s="567"/>
      <c r="C27" s="25" t="s">
        <v>32</v>
      </c>
      <c r="D27" s="19"/>
      <c r="E27" s="3"/>
      <c r="F27" s="3"/>
      <c r="G27" s="27"/>
      <c r="H27" s="321">
        <v>244</v>
      </c>
      <c r="I27" s="252">
        <v>-2.534</v>
      </c>
      <c r="J27" s="277">
        <v>0.648</v>
      </c>
      <c r="K27" s="321">
        <v>257</v>
      </c>
      <c r="L27" s="252">
        <v>-2.664</v>
      </c>
      <c r="M27" s="253">
        <v>0.619</v>
      </c>
      <c r="N27" s="321">
        <v>234</v>
      </c>
      <c r="O27" s="252">
        <v>-2.434</v>
      </c>
      <c r="P27" s="277">
        <v>0.619</v>
      </c>
      <c r="Q27" s="321">
        <v>247</v>
      </c>
      <c r="R27" s="252">
        <v>-2.635</v>
      </c>
      <c r="S27" s="253">
        <v>0.504</v>
      </c>
    </row>
    <row r="28" spans="2:19" ht="19.5" customHeight="1">
      <c r="B28" s="567"/>
      <c r="C28" s="25" t="s">
        <v>3</v>
      </c>
      <c r="D28" s="19"/>
      <c r="E28" s="3"/>
      <c r="F28" s="3"/>
      <c r="G28" s="27"/>
      <c r="H28" s="321">
        <v>97</v>
      </c>
      <c r="I28" s="280">
        <v>-0.806</v>
      </c>
      <c r="J28" s="281">
        <v>-0.653</v>
      </c>
      <c r="K28" s="321">
        <v>123</v>
      </c>
      <c r="L28" s="280">
        <v>-0.979</v>
      </c>
      <c r="M28" s="390">
        <v>-0.931</v>
      </c>
      <c r="N28" s="321">
        <v>104</v>
      </c>
      <c r="O28" s="280">
        <v>-0.874</v>
      </c>
      <c r="P28" s="281">
        <v>-0.691</v>
      </c>
      <c r="Q28" s="321">
        <v>104</v>
      </c>
      <c r="R28" s="255">
        <v>-0.883</v>
      </c>
      <c r="S28" s="256">
        <v>-0.71</v>
      </c>
    </row>
    <row r="29" spans="2:19" ht="19.5" customHeight="1">
      <c r="B29" s="567"/>
      <c r="C29" s="25" t="s">
        <v>4</v>
      </c>
      <c r="D29" s="19"/>
      <c r="E29" s="3"/>
      <c r="F29" s="3"/>
      <c r="G29" s="27"/>
      <c r="H29" s="321">
        <v>29</v>
      </c>
      <c r="I29" s="255">
        <v>-0.206</v>
      </c>
      <c r="J29" s="281">
        <v>-0.235</v>
      </c>
      <c r="K29" s="321">
        <v>32</v>
      </c>
      <c r="L29" s="255">
        <v>-0.259</v>
      </c>
      <c r="M29" s="256">
        <v>-0.235</v>
      </c>
      <c r="N29" s="321">
        <v>39</v>
      </c>
      <c r="O29" s="280">
        <v>-0.302</v>
      </c>
      <c r="P29" s="281">
        <v>-0.283</v>
      </c>
      <c r="Q29" s="321">
        <v>36</v>
      </c>
      <c r="R29" s="280">
        <v>-0.288</v>
      </c>
      <c r="S29" s="390">
        <v>-0.269</v>
      </c>
    </row>
    <row r="30" spans="2:19" ht="19.5" customHeight="1">
      <c r="B30" s="567"/>
      <c r="C30" s="108" t="s">
        <v>12</v>
      </c>
      <c r="D30" s="37"/>
      <c r="E30" s="38"/>
      <c r="F30" s="38"/>
      <c r="G30" s="106"/>
      <c r="H30" s="362">
        <v>117</v>
      </c>
      <c r="I30" s="285">
        <v>-1.188</v>
      </c>
      <c r="J30" s="286">
        <v>-0.396</v>
      </c>
      <c r="K30" s="362">
        <v>186</v>
      </c>
      <c r="L30" s="285">
        <v>-0.54</v>
      </c>
      <c r="M30" s="395">
        <v>-1.908</v>
      </c>
      <c r="N30" s="362">
        <v>190</v>
      </c>
      <c r="O30" s="285">
        <v>-0.9</v>
      </c>
      <c r="P30" s="286">
        <v>-1.836</v>
      </c>
      <c r="Q30" s="362">
        <v>194</v>
      </c>
      <c r="R30" s="285">
        <v>-0.72</v>
      </c>
      <c r="S30" s="325">
        <v>-1.98</v>
      </c>
    </row>
    <row r="31" spans="2:19" ht="19.5" customHeight="1">
      <c r="B31" s="567"/>
      <c r="C31" s="25" t="s">
        <v>31</v>
      </c>
      <c r="D31" s="19"/>
      <c r="E31" s="3"/>
      <c r="F31" s="3"/>
      <c r="G31" s="27"/>
      <c r="H31" s="274" t="s">
        <v>196</v>
      </c>
      <c r="I31" s="239" t="s">
        <v>196</v>
      </c>
      <c r="J31" s="275" t="s">
        <v>196</v>
      </c>
      <c r="K31" s="274" t="s">
        <v>196</v>
      </c>
      <c r="L31" s="239" t="s">
        <v>196</v>
      </c>
      <c r="M31" s="236" t="s">
        <v>196</v>
      </c>
      <c r="N31" s="276" t="s">
        <v>196</v>
      </c>
      <c r="O31" s="239" t="s">
        <v>196</v>
      </c>
      <c r="P31" s="275" t="s">
        <v>196</v>
      </c>
      <c r="Q31" s="274" t="s">
        <v>196</v>
      </c>
      <c r="R31" s="239" t="s">
        <v>196</v>
      </c>
      <c r="S31" s="236" t="s">
        <v>196</v>
      </c>
    </row>
    <row r="32" spans="2:19" ht="19.5" customHeight="1">
      <c r="B32" s="567"/>
      <c r="C32" s="25" t="s">
        <v>13</v>
      </c>
      <c r="D32" s="19"/>
      <c r="E32" s="3"/>
      <c r="F32" s="3"/>
      <c r="G32" s="27"/>
      <c r="H32" s="274" t="s">
        <v>196</v>
      </c>
      <c r="I32" s="239" t="s">
        <v>196</v>
      </c>
      <c r="J32" s="275" t="s">
        <v>196</v>
      </c>
      <c r="K32" s="274" t="s">
        <v>196</v>
      </c>
      <c r="L32" s="239" t="s">
        <v>196</v>
      </c>
      <c r="M32" s="236" t="s">
        <v>196</v>
      </c>
      <c r="N32" s="276" t="s">
        <v>196</v>
      </c>
      <c r="O32" s="239" t="s">
        <v>196</v>
      </c>
      <c r="P32" s="275" t="s">
        <v>196</v>
      </c>
      <c r="Q32" s="274" t="s">
        <v>196</v>
      </c>
      <c r="R32" s="239" t="s">
        <v>196</v>
      </c>
      <c r="S32" s="236" t="s">
        <v>196</v>
      </c>
    </row>
    <row r="33" spans="2:19" ht="19.5" customHeight="1">
      <c r="B33" s="567"/>
      <c r="C33" s="108" t="s">
        <v>15</v>
      </c>
      <c r="D33" s="37"/>
      <c r="E33" s="38"/>
      <c r="F33" s="38"/>
      <c r="G33" s="106"/>
      <c r="H33" s="362">
        <v>88</v>
      </c>
      <c r="I33" s="292">
        <v>-0.518</v>
      </c>
      <c r="J33" s="286">
        <v>-0.7869999999999999</v>
      </c>
      <c r="K33" s="362">
        <v>122</v>
      </c>
      <c r="L33" s="292">
        <v>-1.056</v>
      </c>
      <c r="M33" s="395">
        <v>-0.826</v>
      </c>
      <c r="N33" s="362">
        <v>164</v>
      </c>
      <c r="O33" s="292">
        <v>0.173</v>
      </c>
      <c r="P33" s="286">
        <v>-1.747</v>
      </c>
      <c r="Q33" s="362">
        <v>9</v>
      </c>
      <c r="R33" s="292">
        <v>0.096</v>
      </c>
      <c r="S33" s="395">
        <v>0.019</v>
      </c>
    </row>
    <row r="34" spans="2:19" ht="19.5" customHeight="1">
      <c r="B34" s="567"/>
      <c r="C34" s="146" t="s">
        <v>14</v>
      </c>
      <c r="D34" s="19"/>
      <c r="E34" s="3"/>
      <c r="F34" s="3"/>
      <c r="G34" s="27"/>
      <c r="H34" s="321">
        <v>27</v>
      </c>
      <c r="I34" s="252">
        <v>-0.221</v>
      </c>
      <c r="J34" s="277">
        <v>-0.191</v>
      </c>
      <c r="K34" s="321">
        <v>27</v>
      </c>
      <c r="L34" s="252">
        <v>-0.22</v>
      </c>
      <c r="M34" s="253">
        <v>-0.189</v>
      </c>
      <c r="N34" s="321">
        <v>28</v>
      </c>
      <c r="O34" s="252">
        <v>-0.223</v>
      </c>
      <c r="P34" s="277">
        <v>-0.194</v>
      </c>
      <c r="Q34" s="321">
        <v>27</v>
      </c>
      <c r="R34" s="252">
        <v>-0.223</v>
      </c>
      <c r="S34" s="253">
        <v>-0.198</v>
      </c>
    </row>
    <row r="35" spans="2:19" ht="19.5" customHeight="1">
      <c r="B35" s="567"/>
      <c r="C35" s="25" t="s">
        <v>16</v>
      </c>
      <c r="D35" s="19"/>
      <c r="E35" s="3"/>
      <c r="F35" s="3"/>
      <c r="G35" s="27"/>
      <c r="H35" s="274" t="s">
        <v>196</v>
      </c>
      <c r="I35" s="239" t="s">
        <v>196</v>
      </c>
      <c r="J35" s="275" t="s">
        <v>196</v>
      </c>
      <c r="K35" s="274" t="s">
        <v>196</v>
      </c>
      <c r="L35" s="239" t="s">
        <v>196</v>
      </c>
      <c r="M35" s="236" t="s">
        <v>196</v>
      </c>
      <c r="N35" s="276" t="s">
        <v>196</v>
      </c>
      <c r="O35" s="239" t="s">
        <v>196</v>
      </c>
      <c r="P35" s="275" t="s">
        <v>196</v>
      </c>
      <c r="Q35" s="274" t="s">
        <v>196</v>
      </c>
      <c r="R35" s="239" t="s">
        <v>196</v>
      </c>
      <c r="S35" s="236" t="s">
        <v>196</v>
      </c>
    </row>
    <row r="36" spans="2:19" ht="19.5" customHeight="1">
      <c r="B36" s="567"/>
      <c r="C36" s="108" t="s">
        <v>17</v>
      </c>
      <c r="D36" s="37"/>
      <c r="E36" s="38"/>
      <c r="F36" s="38"/>
      <c r="G36" s="106"/>
      <c r="H36" s="293" t="s">
        <v>196</v>
      </c>
      <c r="I36" s="294" t="s">
        <v>196</v>
      </c>
      <c r="J36" s="295" t="s">
        <v>196</v>
      </c>
      <c r="K36" s="293" t="s">
        <v>196</v>
      </c>
      <c r="L36" s="294" t="s">
        <v>196</v>
      </c>
      <c r="M36" s="296" t="s">
        <v>196</v>
      </c>
      <c r="N36" s="297" t="s">
        <v>196</v>
      </c>
      <c r="O36" s="294" t="s">
        <v>196</v>
      </c>
      <c r="P36" s="295" t="s">
        <v>196</v>
      </c>
      <c r="Q36" s="293" t="s">
        <v>196</v>
      </c>
      <c r="R36" s="294" t="s">
        <v>196</v>
      </c>
      <c r="S36" s="296" t="s">
        <v>196</v>
      </c>
    </row>
    <row r="37" spans="2:19" ht="19.5" customHeight="1">
      <c r="B37" s="567"/>
      <c r="C37" s="25" t="s">
        <v>18</v>
      </c>
      <c r="D37" s="19"/>
      <c r="E37" s="3"/>
      <c r="F37" s="3"/>
      <c r="G37" s="27"/>
      <c r="H37" s="321">
        <v>40</v>
      </c>
      <c r="I37" s="252">
        <v>-0.35</v>
      </c>
      <c r="J37" s="298">
        <v>-0.25</v>
      </c>
      <c r="K37" s="321">
        <v>42</v>
      </c>
      <c r="L37" s="280">
        <v>-0.365</v>
      </c>
      <c r="M37" s="390">
        <v>-0.264</v>
      </c>
      <c r="N37" s="321">
        <v>32</v>
      </c>
      <c r="O37" s="280">
        <v>-0.278</v>
      </c>
      <c r="P37" s="281">
        <v>-0.197</v>
      </c>
      <c r="Q37" s="321">
        <v>30</v>
      </c>
      <c r="R37" s="280">
        <v>-0.254</v>
      </c>
      <c r="S37" s="390">
        <v>-0.211</v>
      </c>
    </row>
    <row r="38" spans="2:20" ht="19.5" customHeight="1">
      <c r="B38" s="567"/>
      <c r="C38" s="108" t="s">
        <v>19</v>
      </c>
      <c r="D38" s="37"/>
      <c r="E38" s="38"/>
      <c r="F38" s="38"/>
      <c r="G38" s="106"/>
      <c r="H38" s="362">
        <v>175</v>
      </c>
      <c r="I38" s="292">
        <v>1.786</v>
      </c>
      <c r="J38" s="299">
        <v>-0.461</v>
      </c>
      <c r="K38" s="362">
        <v>179</v>
      </c>
      <c r="L38" s="292">
        <v>1.747</v>
      </c>
      <c r="M38" s="325">
        <v>-0.634</v>
      </c>
      <c r="N38" s="362">
        <v>180</v>
      </c>
      <c r="O38" s="292">
        <v>1.824</v>
      </c>
      <c r="P38" s="299">
        <v>-0.48</v>
      </c>
      <c r="Q38" s="362">
        <v>159</v>
      </c>
      <c r="R38" s="292">
        <v>1.594</v>
      </c>
      <c r="S38" s="325">
        <v>-0.538</v>
      </c>
      <c r="T38" s="28"/>
    </row>
    <row r="39" spans="2:19" ht="19.5" customHeight="1">
      <c r="B39" s="567"/>
      <c r="C39" s="25" t="s">
        <v>20</v>
      </c>
      <c r="D39" s="19"/>
      <c r="E39" s="3"/>
      <c r="F39" s="3"/>
      <c r="G39" s="27"/>
      <c r="H39" s="274" t="s">
        <v>196</v>
      </c>
      <c r="I39" s="239" t="s">
        <v>196</v>
      </c>
      <c r="J39" s="275" t="s">
        <v>196</v>
      </c>
      <c r="K39" s="274" t="s">
        <v>196</v>
      </c>
      <c r="L39" s="239" t="s">
        <v>196</v>
      </c>
      <c r="M39" s="236" t="s">
        <v>196</v>
      </c>
      <c r="N39" s="276" t="s">
        <v>196</v>
      </c>
      <c r="O39" s="239" t="s">
        <v>196</v>
      </c>
      <c r="P39" s="275" t="s">
        <v>196</v>
      </c>
      <c r="Q39" s="274" t="s">
        <v>196</v>
      </c>
      <c r="R39" s="239" t="s">
        <v>196</v>
      </c>
      <c r="S39" s="236" t="s">
        <v>196</v>
      </c>
    </row>
    <row r="40" spans="2:19" ht="19.5" customHeight="1">
      <c r="B40" s="567"/>
      <c r="C40" s="108" t="s">
        <v>21</v>
      </c>
      <c r="D40" s="37"/>
      <c r="E40" s="38"/>
      <c r="F40" s="38"/>
      <c r="G40" s="106"/>
      <c r="H40" s="362">
        <v>240</v>
      </c>
      <c r="I40" s="302">
        <v>-2.688</v>
      </c>
      <c r="J40" s="303">
        <v>0.144</v>
      </c>
      <c r="K40" s="362">
        <v>247</v>
      </c>
      <c r="L40" s="401">
        <v>-2.712</v>
      </c>
      <c r="M40" s="402">
        <v>-0.456</v>
      </c>
      <c r="N40" s="362">
        <v>241</v>
      </c>
      <c r="O40" s="285">
        <v>-2.64</v>
      </c>
      <c r="P40" s="299">
        <v>-0.456</v>
      </c>
      <c r="Q40" s="362">
        <v>227</v>
      </c>
      <c r="R40" s="285">
        <v>-2.52</v>
      </c>
      <c r="S40" s="325">
        <v>-0.24</v>
      </c>
    </row>
    <row r="41" spans="2:19" ht="19.5" customHeight="1">
      <c r="B41" s="567"/>
      <c r="C41" s="25" t="s">
        <v>24</v>
      </c>
      <c r="D41" s="19"/>
      <c r="E41" s="3"/>
      <c r="F41" s="3"/>
      <c r="G41" s="27"/>
      <c r="H41" s="274" t="s">
        <v>196</v>
      </c>
      <c r="I41" s="239" t="s">
        <v>196</v>
      </c>
      <c r="J41" s="275" t="s">
        <v>196</v>
      </c>
      <c r="K41" s="274" t="s">
        <v>196</v>
      </c>
      <c r="L41" s="239" t="s">
        <v>196</v>
      </c>
      <c r="M41" s="236" t="s">
        <v>196</v>
      </c>
      <c r="N41" s="276" t="s">
        <v>196</v>
      </c>
      <c r="O41" s="239" t="s">
        <v>196</v>
      </c>
      <c r="P41" s="275" t="s">
        <v>196</v>
      </c>
      <c r="Q41" s="274" t="s">
        <v>196</v>
      </c>
      <c r="R41" s="239" t="s">
        <v>196</v>
      </c>
      <c r="S41" s="236" t="s">
        <v>196</v>
      </c>
    </row>
    <row r="42" spans="2:19" ht="19.5" customHeight="1">
      <c r="B42" s="567"/>
      <c r="C42" s="108" t="s">
        <v>25</v>
      </c>
      <c r="D42" s="37"/>
      <c r="E42" s="38"/>
      <c r="F42" s="38"/>
      <c r="G42" s="106"/>
      <c r="H42" s="293" t="s">
        <v>196</v>
      </c>
      <c r="I42" s="294" t="s">
        <v>196</v>
      </c>
      <c r="J42" s="295" t="s">
        <v>196</v>
      </c>
      <c r="K42" s="293" t="s">
        <v>196</v>
      </c>
      <c r="L42" s="294" t="s">
        <v>196</v>
      </c>
      <c r="M42" s="296" t="s">
        <v>196</v>
      </c>
      <c r="N42" s="297" t="s">
        <v>196</v>
      </c>
      <c r="O42" s="294" t="s">
        <v>196</v>
      </c>
      <c r="P42" s="295" t="s">
        <v>196</v>
      </c>
      <c r="Q42" s="293" t="s">
        <v>196</v>
      </c>
      <c r="R42" s="294" t="s">
        <v>196</v>
      </c>
      <c r="S42" s="296" t="s">
        <v>196</v>
      </c>
    </row>
    <row r="43" spans="2:19" ht="19.5" customHeight="1">
      <c r="B43" s="567"/>
      <c r="C43" s="25" t="s">
        <v>26</v>
      </c>
      <c r="D43" s="19"/>
      <c r="E43" s="3"/>
      <c r="F43" s="3"/>
      <c r="G43" s="27"/>
      <c r="H43" s="321">
        <v>164</v>
      </c>
      <c r="I43" s="252">
        <v>-1.421</v>
      </c>
      <c r="J43" s="277">
        <v>0.979</v>
      </c>
      <c r="K43" s="321">
        <v>175</v>
      </c>
      <c r="L43" s="252">
        <v>-1.421</v>
      </c>
      <c r="M43" s="253">
        <v>1.133</v>
      </c>
      <c r="N43" s="321">
        <v>170</v>
      </c>
      <c r="O43" s="252">
        <v>-1.478</v>
      </c>
      <c r="P43" s="277">
        <v>0.998</v>
      </c>
      <c r="Q43" s="321">
        <v>152</v>
      </c>
      <c r="R43" s="252">
        <v>-1.229</v>
      </c>
      <c r="S43" s="253">
        <v>1.037</v>
      </c>
    </row>
    <row r="44" spans="2:19" ht="19.5" customHeight="1">
      <c r="B44" s="567"/>
      <c r="C44" s="25" t="s">
        <v>27</v>
      </c>
      <c r="D44" s="19"/>
      <c r="E44" s="3"/>
      <c r="F44" s="3"/>
      <c r="G44" s="27"/>
      <c r="H44" s="321">
        <v>210</v>
      </c>
      <c r="I44" s="255">
        <v>-2.074</v>
      </c>
      <c r="J44" s="281">
        <v>0.893</v>
      </c>
      <c r="K44" s="321">
        <v>139</v>
      </c>
      <c r="L44" s="280">
        <v>-1.166</v>
      </c>
      <c r="M44" s="390">
        <v>0.994</v>
      </c>
      <c r="N44" s="321">
        <v>216</v>
      </c>
      <c r="O44" s="255">
        <v>-2.16</v>
      </c>
      <c r="P44" s="281">
        <v>0.835</v>
      </c>
      <c r="Q44" s="321">
        <v>211</v>
      </c>
      <c r="R44" s="280">
        <v>-2.189</v>
      </c>
      <c r="S44" s="257">
        <v>0.734</v>
      </c>
    </row>
    <row r="45" spans="2:19" ht="19.5" customHeight="1">
      <c r="B45" s="567"/>
      <c r="C45" s="25" t="s">
        <v>28</v>
      </c>
      <c r="D45" s="19"/>
      <c r="E45" s="3"/>
      <c r="F45" s="3"/>
      <c r="G45" s="27"/>
      <c r="H45" s="274" t="s">
        <v>196</v>
      </c>
      <c r="I45" s="239" t="s">
        <v>196</v>
      </c>
      <c r="J45" s="275" t="s">
        <v>196</v>
      </c>
      <c r="K45" s="274" t="s">
        <v>196</v>
      </c>
      <c r="L45" s="239" t="s">
        <v>196</v>
      </c>
      <c r="M45" s="236" t="s">
        <v>196</v>
      </c>
      <c r="N45" s="276" t="s">
        <v>196</v>
      </c>
      <c r="O45" s="239" t="s">
        <v>196</v>
      </c>
      <c r="P45" s="275" t="s">
        <v>196</v>
      </c>
      <c r="Q45" s="274" t="s">
        <v>196</v>
      </c>
      <c r="R45" s="239" t="s">
        <v>196</v>
      </c>
      <c r="S45" s="236" t="s">
        <v>196</v>
      </c>
    </row>
    <row r="46" spans="2:19" ht="19.5" customHeight="1">
      <c r="B46" s="567"/>
      <c r="C46" s="25" t="s">
        <v>29</v>
      </c>
      <c r="D46" s="19"/>
      <c r="E46" s="3"/>
      <c r="F46" s="3"/>
      <c r="G46" s="27"/>
      <c r="H46" s="321">
        <v>133</v>
      </c>
      <c r="I46" s="255">
        <v>-1.339</v>
      </c>
      <c r="J46" s="266">
        <v>-0.648</v>
      </c>
      <c r="K46" s="321">
        <v>139</v>
      </c>
      <c r="L46" s="310">
        <v>-1.411</v>
      </c>
      <c r="M46" s="312">
        <v>-0.634</v>
      </c>
      <c r="N46" s="321">
        <v>136</v>
      </c>
      <c r="O46" s="310">
        <v>-1.382</v>
      </c>
      <c r="P46" s="277">
        <v>-0.605</v>
      </c>
      <c r="Q46" s="321">
        <v>150</v>
      </c>
      <c r="R46" s="255">
        <v>-1.498</v>
      </c>
      <c r="S46" s="257">
        <v>-0.749</v>
      </c>
    </row>
    <row r="47" spans="2:19" ht="19.5" customHeight="1">
      <c r="B47" s="567"/>
      <c r="C47" s="25" t="s">
        <v>30</v>
      </c>
      <c r="D47" s="19"/>
      <c r="E47" s="3"/>
      <c r="F47" s="3"/>
      <c r="G47" s="27"/>
      <c r="H47" s="274" t="s">
        <v>196</v>
      </c>
      <c r="I47" s="239" t="s">
        <v>196</v>
      </c>
      <c r="J47" s="275" t="s">
        <v>196</v>
      </c>
      <c r="K47" s="274" t="s">
        <v>196</v>
      </c>
      <c r="L47" s="239" t="s">
        <v>196</v>
      </c>
      <c r="M47" s="236" t="s">
        <v>196</v>
      </c>
      <c r="N47" s="276" t="s">
        <v>196</v>
      </c>
      <c r="O47" s="239" t="s">
        <v>196</v>
      </c>
      <c r="P47" s="275" t="s">
        <v>196</v>
      </c>
      <c r="Q47" s="274" t="s">
        <v>196</v>
      </c>
      <c r="R47" s="239" t="s">
        <v>196</v>
      </c>
      <c r="S47" s="236" t="s">
        <v>196</v>
      </c>
    </row>
    <row r="48" spans="2:19" ht="19.5" customHeight="1">
      <c r="B48" s="567"/>
      <c r="C48" s="25" t="s">
        <v>22</v>
      </c>
      <c r="D48" s="19"/>
      <c r="E48" s="3"/>
      <c r="F48" s="3"/>
      <c r="G48" s="27"/>
      <c r="H48" s="321">
        <v>8</v>
      </c>
      <c r="I48" s="280">
        <v>-0.084</v>
      </c>
      <c r="J48" s="266">
        <v>-0.038</v>
      </c>
      <c r="K48" s="321">
        <v>10</v>
      </c>
      <c r="L48" s="255">
        <v>-0.098</v>
      </c>
      <c r="M48" s="256">
        <v>-0.041</v>
      </c>
      <c r="N48" s="321">
        <v>8</v>
      </c>
      <c r="O48" s="255">
        <v>-0.082</v>
      </c>
      <c r="P48" s="281">
        <v>-0.038</v>
      </c>
      <c r="Q48" s="321">
        <v>8</v>
      </c>
      <c r="R48" s="255">
        <v>-0.084</v>
      </c>
      <c r="S48" s="257">
        <v>-0.038</v>
      </c>
    </row>
    <row r="49" spans="2:19" ht="19.5" customHeight="1">
      <c r="B49" s="567"/>
      <c r="C49" s="25" t="s">
        <v>23</v>
      </c>
      <c r="D49" s="19"/>
      <c r="E49" s="3"/>
      <c r="F49" s="3"/>
      <c r="G49" s="27"/>
      <c r="H49" s="321">
        <v>1</v>
      </c>
      <c r="I49" s="252">
        <v>-0.002</v>
      </c>
      <c r="J49" s="277">
        <v>-0.007</v>
      </c>
      <c r="K49" s="321">
        <v>1</v>
      </c>
      <c r="L49" s="252">
        <v>-0.002</v>
      </c>
      <c r="M49" s="253">
        <v>-0.007</v>
      </c>
      <c r="N49" s="321">
        <v>1</v>
      </c>
      <c r="O49" s="252">
        <v>-0.002</v>
      </c>
      <c r="P49" s="277">
        <v>-0.007</v>
      </c>
      <c r="Q49" s="321">
        <v>1</v>
      </c>
      <c r="R49" s="252">
        <v>-0.002</v>
      </c>
      <c r="S49" s="388">
        <v>-0.007</v>
      </c>
    </row>
    <row r="50" spans="2:19" ht="19.5" customHeight="1" thickBot="1">
      <c r="B50" s="567"/>
      <c r="C50" s="109" t="s">
        <v>11</v>
      </c>
      <c r="D50" s="20"/>
      <c r="E50" s="5"/>
      <c r="F50" s="5"/>
      <c r="G50" s="34"/>
      <c r="H50" s="326">
        <v>69</v>
      </c>
      <c r="I50" s="5">
        <v>-0.648</v>
      </c>
      <c r="J50" s="34">
        <v>-0.365</v>
      </c>
      <c r="K50" s="326">
        <v>68</v>
      </c>
      <c r="L50" s="5">
        <v>-0.648</v>
      </c>
      <c r="M50" s="394">
        <v>-0.379</v>
      </c>
      <c r="N50" s="326">
        <v>69</v>
      </c>
      <c r="O50" s="330">
        <v>-0.648</v>
      </c>
      <c r="P50" s="331">
        <v>-0.36</v>
      </c>
      <c r="Q50" s="326">
        <v>68</v>
      </c>
      <c r="R50" s="5">
        <v>-0.643</v>
      </c>
      <c r="S50" s="332">
        <v>-0.37</v>
      </c>
    </row>
    <row r="51" spans="2:19" ht="13.5" thickBot="1">
      <c r="B51" s="567"/>
      <c r="C51" s="30"/>
      <c r="D51" s="569"/>
      <c r="E51" s="570"/>
      <c r="F51" s="570"/>
      <c r="G51" s="570"/>
      <c r="H51" s="363" t="s">
        <v>64</v>
      </c>
      <c r="I51" s="364" t="s">
        <v>65</v>
      </c>
      <c r="J51" s="365" t="s">
        <v>66</v>
      </c>
      <c r="K51" s="363" t="s">
        <v>64</v>
      </c>
      <c r="L51" s="364" t="s">
        <v>65</v>
      </c>
      <c r="M51" s="366" t="s">
        <v>66</v>
      </c>
      <c r="N51" s="363" t="s">
        <v>64</v>
      </c>
      <c r="O51" s="364" t="s">
        <v>65</v>
      </c>
      <c r="P51" s="366" t="s">
        <v>66</v>
      </c>
      <c r="Q51" s="363" t="s">
        <v>64</v>
      </c>
      <c r="R51" s="364" t="s">
        <v>65</v>
      </c>
      <c r="S51" s="366" t="s">
        <v>66</v>
      </c>
    </row>
    <row r="52" spans="2:19" ht="13.5" thickBot="1">
      <c r="B52" s="567"/>
      <c r="C52" s="31" t="s">
        <v>67</v>
      </c>
      <c r="D52" s="571"/>
      <c r="E52" s="572"/>
      <c r="F52" s="572"/>
      <c r="G52" s="572"/>
      <c r="H52" s="575" t="s">
        <v>276</v>
      </c>
      <c r="I52" s="576"/>
      <c r="J52" s="577"/>
      <c r="K52" s="575" t="s">
        <v>278</v>
      </c>
      <c r="L52" s="576"/>
      <c r="M52" s="577"/>
      <c r="N52" s="575" t="s">
        <v>287</v>
      </c>
      <c r="O52" s="576"/>
      <c r="P52" s="577"/>
      <c r="Q52" s="575" t="s">
        <v>288</v>
      </c>
      <c r="R52" s="576"/>
      <c r="S52" s="584"/>
    </row>
    <row r="53" spans="2:19" ht="18.75" customHeight="1" thickBot="1">
      <c r="B53" s="568"/>
      <c r="C53" s="573" t="s">
        <v>68</v>
      </c>
      <c r="D53" s="574"/>
      <c r="E53" s="574"/>
      <c r="F53" s="574"/>
      <c r="G53" s="574"/>
      <c r="H53" s="578" t="s">
        <v>245</v>
      </c>
      <c r="I53" s="579"/>
      <c r="J53" s="580"/>
      <c r="K53" s="581"/>
      <c r="L53" s="582"/>
      <c r="M53" s="583"/>
      <c r="N53" s="581"/>
      <c r="O53" s="582"/>
      <c r="P53" s="583"/>
      <c r="Q53" s="581"/>
      <c r="R53" s="582"/>
      <c r="S53" s="583"/>
    </row>
    <row r="54" spans="3:19" ht="12.75">
      <c r="C54" s="2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</row>
    <row r="55" spans="6:21" ht="12.75">
      <c r="F55" s="119"/>
      <c r="G55" s="356"/>
      <c r="H55" s="90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90"/>
    </row>
    <row r="56" spans="6:21" ht="12.75">
      <c r="F56" s="119"/>
      <c r="G56" s="356"/>
      <c r="H56" s="213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4"/>
      <c r="U56" s="90"/>
    </row>
    <row r="57" spans="7:21" ht="12.75">
      <c r="G57" s="356"/>
      <c r="H57" s="119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90"/>
    </row>
    <row r="58" spans="7:21" ht="12.75">
      <c r="G58" s="356"/>
      <c r="H58" s="356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6"/>
    </row>
    <row r="59" spans="7:20" ht="12.75"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</row>
    <row r="60" spans="7:20" ht="12.75"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</row>
    <row r="61" spans="7:20" ht="12.75"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</row>
    <row r="83" ht="18.75" customHeight="1"/>
    <row r="84" ht="13.5" customHeight="1"/>
    <row r="85" spans="3:20" ht="13.5" customHeight="1">
      <c r="C85" s="89"/>
      <c r="D85" s="89"/>
      <c r="E85" s="89"/>
      <c r="F85" s="89"/>
      <c r="G85" s="89"/>
      <c r="H85" s="89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89"/>
    </row>
    <row r="86" spans="3:20" ht="13.5" customHeight="1">
      <c r="C86" s="117"/>
      <c r="D86" s="89"/>
      <c r="E86" s="89"/>
      <c r="F86" s="89"/>
      <c r="G86" s="89"/>
      <c r="H86" s="110"/>
      <c r="I86" s="89"/>
      <c r="J86" s="89"/>
      <c r="K86" s="89"/>
      <c r="L86" s="111"/>
      <c r="M86" s="89"/>
      <c r="N86" s="110"/>
      <c r="O86" s="89"/>
      <c r="P86" s="89"/>
      <c r="Q86" s="110"/>
      <c r="R86" s="110"/>
      <c r="S86" s="111"/>
      <c r="T86" s="89"/>
    </row>
    <row r="87" spans="3:20" ht="13.5" customHeight="1">
      <c r="C87" s="89"/>
      <c r="D87" s="89"/>
      <c r="E87" s="89"/>
      <c r="F87" s="89"/>
      <c r="G87" s="89"/>
      <c r="H87" s="110"/>
      <c r="I87" s="89"/>
      <c r="J87" s="89"/>
      <c r="K87" s="89"/>
      <c r="L87" s="111"/>
      <c r="M87" s="89"/>
      <c r="N87" s="110"/>
      <c r="O87" s="89"/>
      <c r="P87" s="89"/>
      <c r="Q87" s="110"/>
      <c r="R87" s="110"/>
      <c r="S87" s="111"/>
      <c r="T87" s="89"/>
    </row>
    <row r="88" spans="3:20" ht="13.5" customHeight="1">
      <c r="C88" s="89"/>
      <c r="D88" s="89"/>
      <c r="E88" s="89"/>
      <c r="F88" s="89"/>
      <c r="G88" s="89"/>
      <c r="H88" s="110"/>
      <c r="I88" s="89"/>
      <c r="J88" s="89"/>
      <c r="K88" s="89"/>
      <c r="L88" s="111"/>
      <c r="M88" s="89"/>
      <c r="N88" s="110"/>
      <c r="O88" s="89"/>
      <c r="P88" s="89"/>
      <c r="Q88" s="110"/>
      <c r="R88" s="110"/>
      <c r="S88" s="111"/>
      <c r="T88" s="89"/>
    </row>
    <row r="89" spans="3:20" ht="13.5" customHeight="1">
      <c r="C89" s="89"/>
      <c r="D89" s="89"/>
      <c r="E89" s="89"/>
      <c r="F89" s="89"/>
      <c r="G89" s="89"/>
      <c r="H89" s="110"/>
      <c r="I89" s="89"/>
      <c r="J89" s="89"/>
      <c r="K89" s="89"/>
      <c r="L89" s="111"/>
      <c r="M89" s="89"/>
      <c r="N89" s="110"/>
      <c r="O89" s="89"/>
      <c r="P89" s="89"/>
      <c r="Q89" s="110"/>
      <c r="R89" s="110"/>
      <c r="S89" s="111"/>
      <c r="T89" s="89"/>
    </row>
    <row r="90" spans="3:20" ht="13.5" customHeight="1"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</row>
    <row r="91" spans="3:20" ht="13.5" customHeight="1">
      <c r="C91" s="117"/>
      <c r="D91" s="89"/>
      <c r="E91" s="89"/>
      <c r="F91" s="89"/>
      <c r="G91" s="89"/>
      <c r="H91" s="110"/>
      <c r="I91" s="89"/>
      <c r="J91" s="89"/>
      <c r="K91" s="89"/>
      <c r="L91" s="111"/>
      <c r="M91" s="89"/>
      <c r="N91" s="110"/>
      <c r="O91" s="89"/>
      <c r="P91" s="89"/>
      <c r="Q91" s="110"/>
      <c r="R91" s="110"/>
      <c r="S91" s="111"/>
      <c r="T91" s="89"/>
    </row>
    <row r="92" spans="3:20" ht="13.5" customHeight="1">
      <c r="C92" s="89"/>
      <c r="D92" s="89"/>
      <c r="E92" s="89"/>
      <c r="F92" s="89"/>
      <c r="G92" s="89"/>
      <c r="H92" s="110"/>
      <c r="I92" s="89"/>
      <c r="J92" s="89"/>
      <c r="K92" s="89"/>
      <c r="L92" s="111"/>
      <c r="M92" s="89"/>
      <c r="N92" s="110"/>
      <c r="O92" s="89"/>
      <c r="P92" s="89"/>
      <c r="Q92" s="110"/>
      <c r="R92" s="110"/>
      <c r="S92" s="111"/>
      <c r="T92" s="89"/>
    </row>
    <row r="93" spans="3:20" ht="13.5" customHeight="1">
      <c r="C93" s="89"/>
      <c r="D93" s="89"/>
      <c r="E93" s="89"/>
      <c r="F93" s="89"/>
      <c r="G93" s="89"/>
      <c r="H93" s="110"/>
      <c r="I93" s="89"/>
      <c r="J93" s="89"/>
      <c r="K93" s="89"/>
      <c r="L93" s="111"/>
      <c r="M93" s="89"/>
      <c r="N93" s="110"/>
      <c r="O93" s="89"/>
      <c r="P93" s="89"/>
      <c r="Q93" s="110"/>
      <c r="R93" s="110"/>
      <c r="S93" s="111"/>
      <c r="T93" s="89"/>
    </row>
    <row r="94" spans="3:20" ht="13.5" customHeight="1">
      <c r="C94" s="89"/>
      <c r="D94" s="89"/>
      <c r="E94" s="89"/>
      <c r="F94" s="89"/>
      <c r="G94" s="89"/>
      <c r="H94" s="110"/>
      <c r="I94" s="89"/>
      <c r="J94" s="89"/>
      <c r="K94" s="89"/>
      <c r="L94" s="111"/>
      <c r="M94" s="89"/>
      <c r="N94" s="110"/>
      <c r="O94" s="89"/>
      <c r="P94" s="89"/>
      <c r="Q94" s="110"/>
      <c r="R94" s="110"/>
      <c r="S94" s="111"/>
      <c r="T94" s="89"/>
    </row>
    <row r="95" spans="3:20" ht="13.5" customHeight="1"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</row>
    <row r="96" spans="3:20" ht="13.5" customHeight="1">
      <c r="C96" s="117"/>
      <c r="D96" s="89"/>
      <c r="E96" s="89"/>
      <c r="F96" s="89"/>
      <c r="G96" s="89"/>
      <c r="H96" s="110"/>
      <c r="I96" s="89"/>
      <c r="J96" s="89"/>
      <c r="K96" s="89"/>
      <c r="L96" s="111"/>
      <c r="M96" s="89"/>
      <c r="N96" s="110"/>
      <c r="O96" s="89"/>
      <c r="P96" s="89"/>
      <c r="Q96" s="110"/>
      <c r="R96" s="110"/>
      <c r="S96" s="111"/>
      <c r="T96" s="89"/>
    </row>
    <row r="97" spans="3:20" ht="13.5" customHeight="1">
      <c r="C97" s="89"/>
      <c r="D97" s="89"/>
      <c r="E97" s="89"/>
      <c r="F97" s="89"/>
      <c r="G97" s="89"/>
      <c r="H97" s="110"/>
      <c r="I97" s="89"/>
      <c r="J97" s="89"/>
      <c r="K97" s="89"/>
      <c r="L97" s="111"/>
      <c r="M97" s="89"/>
      <c r="N97" s="110"/>
      <c r="O97" s="89"/>
      <c r="P97" s="89"/>
      <c r="Q97" s="110"/>
      <c r="R97" s="110"/>
      <c r="S97" s="111"/>
      <c r="T97" s="89"/>
    </row>
    <row r="98" spans="3:20" ht="13.5" customHeight="1">
      <c r="C98" s="89"/>
      <c r="D98" s="89"/>
      <c r="E98" s="89"/>
      <c r="F98" s="89"/>
      <c r="G98" s="89"/>
      <c r="H98" s="110"/>
      <c r="I98" s="89"/>
      <c r="J98" s="89"/>
      <c r="K98" s="89"/>
      <c r="L98" s="111"/>
      <c r="M98" s="89"/>
      <c r="N98" s="110"/>
      <c r="O98" s="89"/>
      <c r="P98" s="89"/>
      <c r="Q98" s="110"/>
      <c r="R98" s="110"/>
      <c r="S98" s="111"/>
      <c r="T98" s="89"/>
    </row>
    <row r="99" spans="3:20" ht="13.5" customHeight="1">
      <c r="C99" s="89"/>
      <c r="D99" s="89"/>
      <c r="E99" s="89"/>
      <c r="F99" s="89"/>
      <c r="G99" s="89"/>
      <c r="H99" s="110"/>
      <c r="I99" s="89"/>
      <c r="J99" s="89"/>
      <c r="K99" s="89"/>
      <c r="L99" s="111"/>
      <c r="M99" s="89"/>
      <c r="N99" s="110"/>
      <c r="O99" s="89"/>
      <c r="P99" s="89"/>
      <c r="Q99" s="110"/>
      <c r="R99" s="110"/>
      <c r="S99" s="111"/>
      <c r="T99" s="89"/>
    </row>
    <row r="100" spans="3:20" ht="13.5" customHeight="1"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</row>
    <row r="101" spans="3:20" ht="13.5" customHeight="1">
      <c r="C101" s="117"/>
      <c r="D101" s="89"/>
      <c r="E101" s="89"/>
      <c r="F101" s="89"/>
      <c r="G101" s="89"/>
      <c r="H101" s="110"/>
      <c r="I101" s="89"/>
      <c r="J101" s="89"/>
      <c r="K101" s="89"/>
      <c r="L101" s="111"/>
      <c r="M101" s="89"/>
      <c r="N101" s="110"/>
      <c r="O101" s="89"/>
      <c r="P101" s="89"/>
      <c r="Q101" s="110"/>
      <c r="R101" s="110"/>
      <c r="S101" s="111"/>
      <c r="T101" s="89"/>
    </row>
    <row r="102" spans="3:20" ht="13.5" customHeight="1">
      <c r="C102" s="89"/>
      <c r="D102" s="89"/>
      <c r="E102" s="89"/>
      <c r="F102" s="89"/>
      <c r="G102" s="89"/>
      <c r="H102" s="110"/>
      <c r="I102" s="89"/>
      <c r="J102" s="89"/>
      <c r="K102" s="89"/>
      <c r="L102" s="111"/>
      <c r="M102" s="89"/>
      <c r="N102" s="110"/>
      <c r="O102" s="89"/>
      <c r="P102" s="89"/>
      <c r="Q102" s="110"/>
      <c r="R102" s="110"/>
      <c r="S102" s="111"/>
      <c r="T102" s="89"/>
    </row>
    <row r="103" spans="3:20" ht="13.5" customHeight="1">
      <c r="C103" s="89"/>
      <c r="D103" s="89"/>
      <c r="E103" s="89"/>
      <c r="F103" s="89"/>
      <c r="G103" s="89"/>
      <c r="H103" s="110"/>
      <c r="I103" s="89"/>
      <c r="J103" s="89"/>
      <c r="K103" s="89"/>
      <c r="L103" s="111"/>
      <c r="M103" s="89"/>
      <c r="N103" s="110"/>
      <c r="O103" s="89"/>
      <c r="P103" s="89"/>
      <c r="Q103" s="110"/>
      <c r="R103" s="110"/>
      <c r="S103" s="111"/>
      <c r="T103" s="89"/>
    </row>
    <row r="104" spans="3:20" ht="13.5" customHeight="1">
      <c r="C104" s="89"/>
      <c r="D104" s="89"/>
      <c r="E104" s="89"/>
      <c r="F104" s="89"/>
      <c r="G104" s="89"/>
      <c r="H104" s="110"/>
      <c r="I104" s="89"/>
      <c r="J104" s="89"/>
      <c r="K104" s="89"/>
      <c r="L104" s="111"/>
      <c r="M104" s="89"/>
      <c r="N104" s="110"/>
      <c r="O104" s="89"/>
      <c r="P104" s="89"/>
      <c r="Q104" s="110"/>
      <c r="R104" s="110"/>
      <c r="S104" s="111"/>
      <c r="T104" s="89"/>
    </row>
    <row r="105" spans="3:20" ht="13.5" customHeight="1"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</row>
    <row r="106" spans="3:20" ht="13.5" customHeight="1">
      <c r="C106" s="117"/>
      <c r="D106" s="89"/>
      <c r="E106" s="89"/>
      <c r="F106" s="89"/>
      <c r="G106" s="89"/>
      <c r="H106" s="110"/>
      <c r="I106" s="89"/>
      <c r="J106" s="89"/>
      <c r="K106" s="89"/>
      <c r="L106" s="111"/>
      <c r="M106" s="89"/>
      <c r="N106" s="110"/>
      <c r="O106" s="89"/>
      <c r="P106" s="89"/>
      <c r="Q106" s="110"/>
      <c r="R106" s="110"/>
      <c r="S106" s="111"/>
      <c r="T106" s="89"/>
    </row>
    <row r="107" spans="3:20" ht="13.5" customHeight="1">
      <c r="C107" s="89"/>
      <c r="D107" s="89"/>
      <c r="E107" s="89"/>
      <c r="F107" s="89"/>
      <c r="G107" s="89"/>
      <c r="H107" s="110"/>
      <c r="I107" s="89"/>
      <c r="J107" s="89"/>
      <c r="K107" s="89"/>
      <c r="L107" s="111"/>
      <c r="M107" s="89"/>
      <c r="N107" s="110"/>
      <c r="O107" s="89"/>
      <c r="P107" s="89"/>
      <c r="Q107" s="110"/>
      <c r="R107" s="110"/>
      <c r="S107" s="111"/>
      <c r="T107" s="89"/>
    </row>
    <row r="108" spans="3:20" ht="13.5" customHeight="1">
      <c r="C108" s="89"/>
      <c r="D108" s="89"/>
      <c r="E108" s="89"/>
      <c r="F108" s="89"/>
      <c r="G108" s="89"/>
      <c r="H108" s="110"/>
      <c r="I108" s="89"/>
      <c r="J108" s="89"/>
      <c r="K108" s="89"/>
      <c r="L108" s="111"/>
      <c r="M108" s="89"/>
      <c r="N108" s="110"/>
      <c r="O108" s="89"/>
      <c r="P108" s="89"/>
      <c r="Q108" s="110"/>
      <c r="R108" s="110"/>
      <c r="S108" s="111"/>
      <c r="T108" s="89"/>
    </row>
    <row r="109" spans="3:20" ht="13.5" customHeight="1">
      <c r="C109" s="89"/>
      <c r="D109" s="89"/>
      <c r="E109" s="89"/>
      <c r="F109" s="89"/>
      <c r="G109" s="89"/>
      <c r="H109" s="110"/>
      <c r="I109" s="89"/>
      <c r="J109" s="89"/>
      <c r="K109" s="89"/>
      <c r="L109" s="111"/>
      <c r="M109" s="89"/>
      <c r="N109" s="110"/>
      <c r="O109" s="89"/>
      <c r="P109" s="89"/>
      <c r="Q109" s="110"/>
      <c r="R109" s="110"/>
      <c r="S109" s="111"/>
      <c r="T109" s="89"/>
    </row>
    <row r="110" spans="3:20" ht="13.5" customHeight="1"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3:20" ht="13.5" customHeight="1">
      <c r="C111" s="117"/>
      <c r="D111" s="89"/>
      <c r="E111" s="89"/>
      <c r="F111" s="89"/>
      <c r="G111" s="89"/>
      <c r="H111" s="110"/>
      <c r="I111" s="89"/>
      <c r="J111" s="89"/>
      <c r="K111" s="89"/>
      <c r="L111" s="111"/>
      <c r="M111" s="89"/>
      <c r="N111" s="110"/>
      <c r="O111" s="89"/>
      <c r="P111" s="89"/>
      <c r="Q111" s="110"/>
      <c r="R111" s="110"/>
      <c r="S111" s="111"/>
      <c r="T111" s="89"/>
    </row>
    <row r="112" spans="3:20" ht="13.5" customHeight="1">
      <c r="C112" s="89"/>
      <c r="D112" s="89"/>
      <c r="E112" s="89"/>
      <c r="F112" s="89"/>
      <c r="G112" s="89"/>
      <c r="H112" s="110"/>
      <c r="I112" s="89"/>
      <c r="J112" s="89"/>
      <c r="K112" s="89"/>
      <c r="L112" s="111"/>
      <c r="M112" s="89"/>
      <c r="N112" s="110"/>
      <c r="O112" s="89"/>
      <c r="P112" s="89"/>
      <c r="Q112" s="110"/>
      <c r="R112" s="110"/>
      <c r="S112" s="111"/>
      <c r="T112" s="89"/>
    </row>
    <row r="113" spans="3:20" ht="13.5" customHeight="1">
      <c r="C113" s="89"/>
      <c r="D113" s="89"/>
      <c r="E113" s="89"/>
      <c r="F113" s="89"/>
      <c r="G113" s="89"/>
      <c r="H113" s="110"/>
      <c r="I113" s="89"/>
      <c r="J113" s="89"/>
      <c r="K113" s="89"/>
      <c r="L113" s="111"/>
      <c r="M113" s="89"/>
      <c r="N113" s="110"/>
      <c r="O113" s="89"/>
      <c r="P113" s="89"/>
      <c r="Q113" s="110"/>
      <c r="R113" s="110"/>
      <c r="S113" s="111"/>
      <c r="T113" s="89"/>
    </row>
    <row r="114" spans="3:20" ht="13.5" customHeight="1">
      <c r="C114" s="89"/>
      <c r="D114" s="89"/>
      <c r="E114" s="89"/>
      <c r="F114" s="89"/>
      <c r="G114" s="89"/>
      <c r="H114" s="110"/>
      <c r="I114" s="89"/>
      <c r="J114" s="89"/>
      <c r="K114" s="89"/>
      <c r="L114" s="111"/>
      <c r="M114" s="89"/>
      <c r="N114" s="110"/>
      <c r="O114" s="89"/>
      <c r="P114" s="89"/>
      <c r="Q114" s="110"/>
      <c r="R114" s="110"/>
      <c r="S114" s="111"/>
      <c r="T114" s="89"/>
    </row>
    <row r="115" spans="3:20" ht="13.5" customHeight="1"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</row>
    <row r="116" spans="3:20" ht="13.5" customHeight="1">
      <c r="C116" s="117"/>
      <c r="D116" s="89"/>
      <c r="E116" s="89"/>
      <c r="F116" s="89"/>
      <c r="G116" s="89"/>
      <c r="H116" s="110"/>
      <c r="I116" s="89"/>
      <c r="J116" s="89"/>
      <c r="K116" s="110"/>
      <c r="L116" s="111"/>
      <c r="M116" s="89"/>
      <c r="N116" s="110"/>
      <c r="O116" s="89"/>
      <c r="P116" s="89"/>
      <c r="Q116" s="110"/>
      <c r="R116" s="110"/>
      <c r="S116" s="111"/>
      <c r="T116" s="89"/>
    </row>
    <row r="117" spans="3:20" ht="13.5" customHeight="1">
      <c r="C117" s="89"/>
      <c r="D117" s="89"/>
      <c r="E117" s="89"/>
      <c r="F117" s="89"/>
      <c r="G117" s="89"/>
      <c r="H117" s="110"/>
      <c r="I117" s="89"/>
      <c r="J117" s="89"/>
      <c r="K117" s="89"/>
      <c r="L117" s="111"/>
      <c r="M117" s="89"/>
      <c r="N117" s="110"/>
      <c r="O117" s="89"/>
      <c r="P117" s="89"/>
      <c r="Q117" s="110"/>
      <c r="R117" s="110"/>
      <c r="S117" s="111"/>
      <c r="T117" s="89"/>
    </row>
    <row r="118" spans="3:20" ht="13.5" customHeight="1">
      <c r="C118" s="89"/>
      <c r="D118" s="89"/>
      <c r="E118" s="89"/>
      <c r="F118" s="89"/>
      <c r="G118" s="89"/>
      <c r="H118" s="110"/>
      <c r="I118" s="89"/>
      <c r="J118" s="89"/>
      <c r="K118" s="89"/>
      <c r="L118" s="111"/>
      <c r="M118" s="89"/>
      <c r="N118" s="110"/>
      <c r="O118" s="89"/>
      <c r="P118" s="89"/>
      <c r="Q118" s="110"/>
      <c r="R118" s="110"/>
      <c r="S118" s="111"/>
      <c r="T118" s="89"/>
    </row>
    <row r="119" spans="3:19" ht="13.5" customHeight="1">
      <c r="C119" s="89"/>
      <c r="H119" s="39"/>
      <c r="L119" s="101"/>
      <c r="N119" s="39"/>
      <c r="Q119" s="39"/>
      <c r="R119" s="39"/>
      <c r="S119" s="101"/>
    </row>
    <row r="120" spans="3:20" ht="13.5" customHeight="1"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</row>
    <row r="121" spans="3:20" ht="13.5" customHeight="1">
      <c r="C121" s="117"/>
      <c r="D121" s="89"/>
      <c r="E121" s="89"/>
      <c r="F121" s="89"/>
      <c r="G121" s="89"/>
      <c r="H121" s="110"/>
      <c r="I121" s="89"/>
      <c r="J121" s="89"/>
      <c r="K121" s="89"/>
      <c r="L121" s="111"/>
      <c r="M121" s="89"/>
      <c r="N121" s="110"/>
      <c r="O121" s="89"/>
      <c r="P121" s="89"/>
      <c r="Q121" s="110"/>
      <c r="R121" s="110"/>
      <c r="S121" s="111"/>
      <c r="T121" s="89"/>
    </row>
    <row r="122" spans="3:20" ht="13.5" customHeight="1">
      <c r="C122" s="89"/>
      <c r="D122" s="89"/>
      <c r="E122" s="89"/>
      <c r="F122" s="89"/>
      <c r="G122" s="89"/>
      <c r="H122" s="110"/>
      <c r="I122" s="89"/>
      <c r="J122" s="89"/>
      <c r="K122" s="89"/>
      <c r="L122" s="111"/>
      <c r="M122" s="89"/>
      <c r="N122" s="110"/>
      <c r="O122" s="89"/>
      <c r="P122" s="89"/>
      <c r="Q122" s="110"/>
      <c r="R122" s="110"/>
      <c r="S122" s="111"/>
      <c r="T122" s="89"/>
    </row>
    <row r="123" spans="3:20" ht="13.5" customHeight="1">
      <c r="C123" s="89"/>
      <c r="D123" s="89"/>
      <c r="E123" s="89"/>
      <c r="F123" s="89"/>
      <c r="G123" s="89"/>
      <c r="H123" s="110"/>
      <c r="I123" s="89"/>
      <c r="J123" s="89"/>
      <c r="K123" s="89"/>
      <c r="L123" s="111"/>
      <c r="M123" s="89"/>
      <c r="N123" s="110"/>
      <c r="O123" s="89"/>
      <c r="P123" s="89"/>
      <c r="Q123" s="110"/>
      <c r="R123" s="110"/>
      <c r="S123" s="111"/>
      <c r="T123" s="89"/>
    </row>
    <row r="124" spans="3:20" ht="13.5" customHeight="1">
      <c r="C124" s="89"/>
      <c r="H124" s="39"/>
      <c r="L124" s="101"/>
      <c r="N124" s="39"/>
      <c r="Q124" s="39"/>
      <c r="R124" s="39"/>
      <c r="S124" s="101"/>
      <c r="T124" s="89"/>
    </row>
    <row r="125" spans="3:20" ht="13.5" customHeight="1"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</row>
    <row r="126" spans="3:20" ht="13.5" customHeight="1">
      <c r="C126" s="117"/>
      <c r="D126" s="89"/>
      <c r="E126" s="89"/>
      <c r="F126" s="89"/>
      <c r="G126" s="89"/>
      <c r="H126" s="110"/>
      <c r="I126" s="89"/>
      <c r="J126" s="89"/>
      <c r="K126" s="89"/>
      <c r="L126" s="111"/>
      <c r="M126" s="89"/>
      <c r="N126" s="110"/>
      <c r="O126" s="89"/>
      <c r="P126" s="89"/>
      <c r="Q126" s="110"/>
      <c r="R126" s="110"/>
      <c r="S126" s="111"/>
      <c r="T126" s="89"/>
    </row>
    <row r="127" spans="3:19" ht="13.5" customHeight="1">
      <c r="C127" s="89"/>
      <c r="H127" s="39"/>
      <c r="L127" s="101"/>
      <c r="N127" s="39"/>
      <c r="Q127" s="39"/>
      <c r="R127" s="39"/>
      <c r="S127" s="101"/>
    </row>
    <row r="128" spans="3:20" ht="13.5" customHeight="1">
      <c r="C128" s="89"/>
      <c r="D128" s="89"/>
      <c r="E128" s="89"/>
      <c r="F128" s="89"/>
      <c r="G128" s="89"/>
      <c r="H128" s="110"/>
      <c r="I128" s="89"/>
      <c r="J128" s="89"/>
      <c r="K128" s="89"/>
      <c r="L128" s="111"/>
      <c r="M128" s="89"/>
      <c r="N128" s="110"/>
      <c r="O128" s="89"/>
      <c r="P128" s="89"/>
      <c r="Q128" s="110"/>
      <c r="R128" s="110"/>
      <c r="S128" s="111"/>
      <c r="T128" s="89"/>
    </row>
    <row r="129" spans="8:20" ht="13.5" customHeight="1">
      <c r="H129" s="39"/>
      <c r="L129" s="101"/>
      <c r="N129" s="39"/>
      <c r="Q129" s="39"/>
      <c r="R129" s="39"/>
      <c r="S129" s="101"/>
      <c r="T129" s="89"/>
    </row>
    <row r="130" spans="3:20" ht="13.5" customHeight="1"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</row>
    <row r="131" spans="3:20" ht="13.5" customHeight="1">
      <c r="C131" s="117"/>
      <c r="D131" s="89"/>
      <c r="E131" s="89"/>
      <c r="F131" s="89"/>
      <c r="G131" s="89"/>
      <c r="H131" s="110"/>
      <c r="I131" s="89"/>
      <c r="J131" s="89"/>
      <c r="K131" s="89"/>
      <c r="L131" s="111"/>
      <c r="M131" s="89"/>
      <c r="N131" s="110"/>
      <c r="O131" s="89"/>
      <c r="P131" s="89"/>
      <c r="Q131" s="110"/>
      <c r="R131" s="110"/>
      <c r="S131" s="111"/>
      <c r="T131" s="89"/>
    </row>
    <row r="132" spans="3:20" ht="13.5" customHeight="1">
      <c r="C132" s="89"/>
      <c r="D132" s="89"/>
      <c r="E132" s="89"/>
      <c r="F132" s="89"/>
      <c r="G132" s="89"/>
      <c r="H132" s="110"/>
      <c r="I132" s="89"/>
      <c r="J132" s="89"/>
      <c r="K132" s="89"/>
      <c r="L132" s="111"/>
      <c r="M132" s="89"/>
      <c r="N132" s="110"/>
      <c r="O132" s="89"/>
      <c r="P132" s="89"/>
      <c r="Q132" s="110"/>
      <c r="R132" s="110"/>
      <c r="S132" s="111"/>
      <c r="T132" s="89"/>
    </row>
    <row r="133" spans="3:20" ht="13.5" customHeight="1">
      <c r="C133" s="89"/>
      <c r="D133" s="89"/>
      <c r="E133" s="89"/>
      <c r="F133" s="89"/>
      <c r="G133" s="89"/>
      <c r="H133" s="110"/>
      <c r="I133" s="89"/>
      <c r="J133" s="89"/>
      <c r="K133" s="89"/>
      <c r="L133" s="111"/>
      <c r="M133" s="89"/>
      <c r="N133" s="110"/>
      <c r="O133" s="89"/>
      <c r="P133" s="89"/>
      <c r="Q133" s="110"/>
      <c r="R133" s="110"/>
      <c r="S133" s="111"/>
      <c r="T133" s="89"/>
    </row>
    <row r="134" spans="3:20" ht="13.5" customHeight="1">
      <c r="C134" s="89"/>
      <c r="D134" s="89"/>
      <c r="E134" s="89"/>
      <c r="F134" s="89"/>
      <c r="G134" s="89"/>
      <c r="H134" s="110"/>
      <c r="I134" s="89"/>
      <c r="J134" s="89"/>
      <c r="K134" s="89"/>
      <c r="L134" s="111"/>
      <c r="M134" s="89"/>
      <c r="N134" s="110"/>
      <c r="O134" s="89"/>
      <c r="P134" s="89"/>
      <c r="Q134" s="110"/>
      <c r="R134" s="110"/>
      <c r="S134" s="111"/>
      <c r="T134" s="89"/>
    </row>
    <row r="135" spans="3:20" ht="13.5" customHeight="1"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</row>
    <row r="136" spans="3:20" ht="13.5" customHeight="1">
      <c r="C136" s="117"/>
      <c r="D136" s="89"/>
      <c r="E136" s="89"/>
      <c r="F136" s="89"/>
      <c r="G136" s="89"/>
      <c r="H136" s="110"/>
      <c r="I136" s="89"/>
      <c r="J136" s="89"/>
      <c r="K136" s="89"/>
      <c r="L136" s="111"/>
      <c r="M136" s="89"/>
      <c r="N136" s="110"/>
      <c r="O136" s="89"/>
      <c r="P136" s="89"/>
      <c r="Q136" s="110"/>
      <c r="R136" s="110"/>
      <c r="S136" s="111"/>
      <c r="T136" s="89"/>
    </row>
    <row r="137" spans="3:20" ht="13.5" customHeight="1">
      <c r="C137" s="89"/>
      <c r="D137" s="89"/>
      <c r="E137" s="89"/>
      <c r="F137" s="89"/>
      <c r="G137" s="89"/>
      <c r="H137" s="110"/>
      <c r="I137" s="89"/>
      <c r="J137" s="89"/>
      <c r="K137" s="89"/>
      <c r="L137" s="111"/>
      <c r="M137" s="89"/>
      <c r="N137" s="110"/>
      <c r="O137" s="89"/>
      <c r="P137" s="89"/>
      <c r="Q137" s="110"/>
      <c r="R137" s="110"/>
      <c r="S137" s="111"/>
      <c r="T137" s="89"/>
    </row>
    <row r="138" spans="3:20" ht="13.5" customHeight="1">
      <c r="C138" s="89"/>
      <c r="D138" s="89"/>
      <c r="E138" s="89"/>
      <c r="F138" s="89"/>
      <c r="G138" s="89"/>
      <c r="H138" s="110"/>
      <c r="I138" s="89"/>
      <c r="J138" s="89"/>
      <c r="K138" s="89"/>
      <c r="L138" s="111"/>
      <c r="M138" s="89"/>
      <c r="N138" s="110"/>
      <c r="O138" s="89"/>
      <c r="P138" s="89"/>
      <c r="Q138" s="110"/>
      <c r="R138" s="110"/>
      <c r="S138" s="111"/>
      <c r="T138" s="89"/>
    </row>
    <row r="139" spans="3:20" ht="13.5" customHeight="1">
      <c r="C139" s="89"/>
      <c r="D139" s="89"/>
      <c r="E139" s="89"/>
      <c r="F139" s="89"/>
      <c r="G139" s="89"/>
      <c r="H139" s="110"/>
      <c r="I139" s="89"/>
      <c r="J139" s="89"/>
      <c r="K139" s="89"/>
      <c r="L139" s="111"/>
      <c r="M139" s="89"/>
      <c r="N139" s="110"/>
      <c r="O139" s="89"/>
      <c r="P139" s="89"/>
      <c r="Q139" s="110"/>
      <c r="R139" s="110"/>
      <c r="S139" s="111"/>
      <c r="T139" s="89"/>
    </row>
    <row r="140" spans="3:20" ht="13.5" customHeight="1"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</row>
    <row r="141" spans="3:20" ht="13.5" customHeight="1">
      <c r="C141" s="117"/>
      <c r="D141" s="89"/>
      <c r="E141" s="89"/>
      <c r="F141" s="89"/>
      <c r="G141" s="89"/>
      <c r="H141" s="110"/>
      <c r="I141" s="89"/>
      <c r="J141" s="89"/>
      <c r="K141" s="89"/>
      <c r="L141" s="111"/>
      <c r="M141" s="89"/>
      <c r="N141" s="110"/>
      <c r="O141" s="89"/>
      <c r="P141" s="89"/>
      <c r="Q141" s="110"/>
      <c r="R141" s="110"/>
      <c r="S141" s="111"/>
      <c r="T141" s="89"/>
    </row>
    <row r="142" spans="3:20" ht="13.5" customHeight="1">
      <c r="C142" s="89"/>
      <c r="D142" s="89"/>
      <c r="E142" s="89"/>
      <c r="F142" s="89"/>
      <c r="G142" s="89"/>
      <c r="H142" s="110"/>
      <c r="I142" s="89"/>
      <c r="J142" s="89"/>
      <c r="K142" s="89"/>
      <c r="L142" s="111"/>
      <c r="M142" s="89"/>
      <c r="N142" s="110"/>
      <c r="O142" s="89"/>
      <c r="P142" s="89"/>
      <c r="Q142" s="110"/>
      <c r="R142" s="110"/>
      <c r="S142" s="111"/>
      <c r="T142" s="89"/>
    </row>
    <row r="143" spans="3:20" ht="13.5" customHeight="1">
      <c r="C143" s="89"/>
      <c r="D143" s="89"/>
      <c r="E143" s="89"/>
      <c r="F143" s="89"/>
      <c r="G143" s="89"/>
      <c r="H143" s="110"/>
      <c r="I143" s="89"/>
      <c r="J143" s="89"/>
      <c r="K143" s="89"/>
      <c r="L143" s="111"/>
      <c r="M143" s="89"/>
      <c r="N143" s="110"/>
      <c r="O143" s="89"/>
      <c r="P143" s="89"/>
      <c r="Q143" s="110"/>
      <c r="R143" s="110"/>
      <c r="S143" s="111"/>
      <c r="T143" s="89"/>
    </row>
    <row r="144" spans="3:20" ht="13.5" customHeight="1">
      <c r="C144" s="89"/>
      <c r="H144" s="39"/>
      <c r="L144" s="101"/>
      <c r="N144" s="39"/>
      <c r="Q144" s="39"/>
      <c r="R144" s="39"/>
      <c r="S144" s="101"/>
      <c r="T144" s="89"/>
    </row>
    <row r="145" spans="3:20" ht="13.5" customHeight="1"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</row>
    <row r="146" spans="3:20" ht="13.5" customHeight="1">
      <c r="C146" s="117"/>
      <c r="D146" s="89"/>
      <c r="E146" s="89"/>
      <c r="F146" s="89"/>
      <c r="G146" s="89"/>
      <c r="H146" s="110"/>
      <c r="I146" s="89"/>
      <c r="J146" s="89"/>
      <c r="K146" s="89"/>
      <c r="L146" s="111"/>
      <c r="M146" s="89"/>
      <c r="N146" s="110"/>
      <c r="O146" s="89"/>
      <c r="P146" s="89"/>
      <c r="Q146" s="110"/>
      <c r="R146" s="110"/>
      <c r="S146" s="111"/>
      <c r="T146" s="89"/>
    </row>
    <row r="147" spans="3:20" ht="13.5" customHeight="1">
      <c r="C147" s="89"/>
      <c r="D147" s="89"/>
      <c r="E147" s="89"/>
      <c r="F147" s="89"/>
      <c r="G147" s="89"/>
      <c r="H147" s="110"/>
      <c r="I147" s="89"/>
      <c r="J147" s="89"/>
      <c r="K147" s="89"/>
      <c r="L147" s="111"/>
      <c r="M147" s="89"/>
      <c r="N147" s="110"/>
      <c r="O147" s="89"/>
      <c r="P147" s="89"/>
      <c r="Q147" s="110"/>
      <c r="R147" s="110"/>
      <c r="S147" s="111"/>
      <c r="T147" s="89"/>
    </row>
    <row r="148" spans="3:20" ht="13.5" customHeight="1">
      <c r="C148" s="89"/>
      <c r="D148" s="89"/>
      <c r="E148" s="89"/>
      <c r="F148" s="89"/>
      <c r="G148" s="89"/>
      <c r="H148" s="110"/>
      <c r="I148" s="89"/>
      <c r="J148" s="89"/>
      <c r="K148" s="89"/>
      <c r="L148" s="111"/>
      <c r="M148" s="89"/>
      <c r="N148" s="110"/>
      <c r="O148" s="89"/>
      <c r="P148" s="89"/>
      <c r="Q148" s="110"/>
      <c r="R148" s="110"/>
      <c r="S148" s="111"/>
      <c r="T148" s="89"/>
    </row>
    <row r="149" spans="3:20" ht="13.5" customHeight="1">
      <c r="C149" s="89"/>
      <c r="D149" s="89"/>
      <c r="E149" s="89"/>
      <c r="F149" s="89"/>
      <c r="G149" s="89"/>
      <c r="H149" s="110"/>
      <c r="I149" s="89"/>
      <c r="J149" s="89"/>
      <c r="K149" s="89"/>
      <c r="L149" s="111"/>
      <c r="M149" s="89"/>
      <c r="N149" s="110"/>
      <c r="O149" s="89"/>
      <c r="P149" s="89"/>
      <c r="Q149" s="110"/>
      <c r="R149" s="110"/>
      <c r="S149" s="111"/>
      <c r="T149" s="89"/>
    </row>
    <row r="150" spans="3:20" ht="13.5" customHeight="1"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</row>
    <row r="151" spans="3:20" ht="13.5" customHeight="1">
      <c r="C151" s="117"/>
      <c r="D151" s="89"/>
      <c r="E151" s="89"/>
      <c r="F151" s="89"/>
      <c r="G151" s="89"/>
      <c r="H151" s="110"/>
      <c r="I151" s="89"/>
      <c r="J151" s="89"/>
      <c r="K151" s="89"/>
      <c r="L151" s="111"/>
      <c r="M151" s="89"/>
      <c r="N151" s="110"/>
      <c r="O151" s="89"/>
      <c r="P151" s="89"/>
      <c r="Q151" s="110"/>
      <c r="R151" s="110"/>
      <c r="S151" s="111"/>
      <c r="T151" s="89"/>
    </row>
    <row r="152" spans="3:20" ht="13.5" customHeight="1">
      <c r="C152" s="89"/>
      <c r="D152" s="89"/>
      <c r="E152" s="89"/>
      <c r="F152" s="89"/>
      <c r="G152" s="89"/>
      <c r="H152" s="110"/>
      <c r="I152" s="89"/>
      <c r="J152" s="89"/>
      <c r="K152" s="89"/>
      <c r="L152" s="111"/>
      <c r="M152" s="89"/>
      <c r="N152" s="110"/>
      <c r="O152" s="89"/>
      <c r="P152" s="89"/>
      <c r="Q152" s="110"/>
      <c r="R152" s="110"/>
      <c r="S152" s="111"/>
      <c r="T152" s="89"/>
    </row>
    <row r="153" spans="3:20" ht="13.5" customHeight="1">
      <c r="C153" s="89"/>
      <c r="D153" s="89"/>
      <c r="E153" s="89"/>
      <c r="F153" s="89"/>
      <c r="G153" s="89"/>
      <c r="H153" s="110"/>
      <c r="I153" s="89"/>
      <c r="J153" s="89"/>
      <c r="K153" s="89"/>
      <c r="L153" s="111"/>
      <c r="M153" s="89"/>
      <c r="N153" s="110"/>
      <c r="O153" s="89"/>
      <c r="P153" s="89"/>
      <c r="Q153" s="110"/>
      <c r="R153" s="110"/>
      <c r="S153" s="111"/>
      <c r="T153" s="89"/>
    </row>
    <row r="154" spans="3:20" ht="13.5" customHeight="1">
      <c r="C154" s="89"/>
      <c r="D154" s="89"/>
      <c r="E154" s="89"/>
      <c r="F154" s="89"/>
      <c r="G154" s="89"/>
      <c r="H154" s="110"/>
      <c r="I154" s="89"/>
      <c r="J154" s="89"/>
      <c r="K154" s="89"/>
      <c r="L154" s="111"/>
      <c r="M154" s="89"/>
      <c r="N154" s="110"/>
      <c r="O154" s="89"/>
      <c r="P154" s="89"/>
      <c r="Q154" s="110"/>
      <c r="R154" s="110"/>
      <c r="S154" s="111"/>
      <c r="T154" s="89"/>
    </row>
    <row r="155" spans="3:20" ht="13.5" customHeight="1"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</row>
    <row r="156" spans="3:20" ht="13.5" customHeight="1">
      <c r="C156" s="117"/>
      <c r="D156" s="89"/>
      <c r="E156" s="89"/>
      <c r="F156" s="89"/>
      <c r="G156" s="89"/>
      <c r="H156" s="110"/>
      <c r="I156" s="89"/>
      <c r="J156" s="89"/>
      <c r="K156" s="89"/>
      <c r="L156" s="111"/>
      <c r="M156" s="89"/>
      <c r="N156" s="110"/>
      <c r="O156" s="89"/>
      <c r="P156" s="89"/>
      <c r="Q156" s="110"/>
      <c r="R156" s="110"/>
      <c r="S156" s="111"/>
      <c r="T156" s="89"/>
    </row>
    <row r="157" spans="3:20" ht="13.5" customHeight="1">
      <c r="C157" s="89"/>
      <c r="D157" s="89"/>
      <c r="E157" s="89"/>
      <c r="F157" s="89"/>
      <c r="G157" s="89"/>
      <c r="H157" s="110"/>
      <c r="I157" s="89"/>
      <c r="J157" s="89"/>
      <c r="K157" s="89"/>
      <c r="L157" s="111"/>
      <c r="M157" s="89"/>
      <c r="N157" s="110"/>
      <c r="O157" s="89"/>
      <c r="P157" s="89"/>
      <c r="Q157" s="110"/>
      <c r="R157" s="110"/>
      <c r="S157" s="111"/>
      <c r="T157" s="89"/>
    </row>
    <row r="158" spans="3:20" ht="13.5" customHeight="1">
      <c r="C158" s="89"/>
      <c r="D158" s="89"/>
      <c r="E158" s="89"/>
      <c r="F158" s="89"/>
      <c r="G158" s="89"/>
      <c r="H158" s="110"/>
      <c r="I158" s="89"/>
      <c r="J158" s="89"/>
      <c r="K158" s="89"/>
      <c r="L158" s="111"/>
      <c r="M158" s="89"/>
      <c r="N158" s="110"/>
      <c r="O158" s="89"/>
      <c r="P158" s="89"/>
      <c r="Q158" s="110"/>
      <c r="R158" s="110"/>
      <c r="S158" s="111"/>
      <c r="T158" s="89"/>
    </row>
    <row r="159" spans="3:20" ht="13.5" customHeight="1">
      <c r="C159" s="89"/>
      <c r="D159" s="89"/>
      <c r="E159" s="89"/>
      <c r="F159" s="89"/>
      <c r="G159" s="89"/>
      <c r="H159" s="110"/>
      <c r="I159" s="89"/>
      <c r="J159" s="89"/>
      <c r="K159" s="89"/>
      <c r="L159" s="111"/>
      <c r="M159" s="89"/>
      <c r="N159" s="110"/>
      <c r="O159" s="89"/>
      <c r="P159" s="89"/>
      <c r="Q159" s="110"/>
      <c r="R159" s="110"/>
      <c r="S159" s="111"/>
      <c r="T159" s="89"/>
    </row>
    <row r="160" spans="3:20" ht="13.5" customHeight="1"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</row>
    <row r="161" spans="3:20" ht="13.5" customHeight="1">
      <c r="C161" s="117"/>
      <c r="D161" s="89"/>
      <c r="E161" s="89"/>
      <c r="F161" s="89"/>
      <c r="G161" s="89"/>
      <c r="H161" s="110"/>
      <c r="I161" s="89"/>
      <c r="J161" s="89"/>
      <c r="K161" s="89"/>
      <c r="L161" s="111"/>
      <c r="M161" s="89"/>
      <c r="N161" s="110"/>
      <c r="O161" s="89"/>
      <c r="P161" s="89"/>
      <c r="Q161" s="110"/>
      <c r="R161" s="110"/>
      <c r="S161" s="111"/>
      <c r="T161" s="89"/>
    </row>
    <row r="162" spans="3:20" ht="13.5" customHeight="1">
      <c r="C162" s="89"/>
      <c r="D162" s="89"/>
      <c r="E162" s="89"/>
      <c r="F162" s="89"/>
      <c r="G162" s="89"/>
      <c r="H162" s="110"/>
      <c r="I162" s="89"/>
      <c r="J162" s="89"/>
      <c r="K162" s="89"/>
      <c r="L162" s="111"/>
      <c r="M162" s="89"/>
      <c r="N162" s="110"/>
      <c r="O162" s="89"/>
      <c r="P162" s="89"/>
      <c r="Q162" s="110"/>
      <c r="R162" s="110"/>
      <c r="S162" s="111"/>
      <c r="T162" s="89"/>
    </row>
    <row r="163" spans="3:20" ht="13.5" customHeight="1">
      <c r="C163" s="89"/>
      <c r="D163" s="89"/>
      <c r="E163" s="89"/>
      <c r="F163" s="89"/>
      <c r="G163" s="89"/>
      <c r="H163" s="110"/>
      <c r="I163" s="89"/>
      <c r="J163" s="89"/>
      <c r="K163" s="89"/>
      <c r="L163" s="111"/>
      <c r="M163" s="89"/>
      <c r="N163" s="110"/>
      <c r="O163" s="89"/>
      <c r="P163" s="89"/>
      <c r="Q163" s="110"/>
      <c r="R163" s="110"/>
      <c r="S163" s="111"/>
      <c r="T163" s="89"/>
    </row>
    <row r="164" spans="3:20" ht="13.5" customHeight="1">
      <c r="C164" s="89"/>
      <c r="D164" s="89"/>
      <c r="E164" s="89"/>
      <c r="F164" s="89"/>
      <c r="G164" s="89"/>
      <c r="H164" s="110"/>
      <c r="I164" s="89"/>
      <c r="J164" s="89"/>
      <c r="K164" s="89"/>
      <c r="L164" s="111"/>
      <c r="M164" s="89"/>
      <c r="N164" s="110"/>
      <c r="O164" s="89"/>
      <c r="P164" s="89"/>
      <c r="Q164" s="110"/>
      <c r="R164" s="110"/>
      <c r="S164" s="111"/>
      <c r="T164" s="89"/>
    </row>
    <row r="165" spans="3:20" ht="13.5" customHeight="1"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</row>
    <row r="166" spans="3:20" ht="13.5" customHeight="1">
      <c r="C166" s="117"/>
      <c r="D166" s="89"/>
      <c r="E166" s="89"/>
      <c r="F166" s="89"/>
      <c r="G166" s="89"/>
      <c r="H166" s="110"/>
      <c r="I166" s="89"/>
      <c r="J166" s="89"/>
      <c r="K166" s="89"/>
      <c r="L166" s="111"/>
      <c r="M166" s="89"/>
      <c r="N166" s="110"/>
      <c r="O166" s="89"/>
      <c r="P166" s="89"/>
      <c r="Q166" s="110"/>
      <c r="R166" s="110"/>
      <c r="S166" s="111"/>
      <c r="T166" s="89"/>
    </row>
    <row r="167" spans="3:20" ht="13.5" customHeight="1">
      <c r="C167" s="89"/>
      <c r="D167" s="89"/>
      <c r="E167" s="89"/>
      <c r="F167" s="89"/>
      <c r="G167" s="89"/>
      <c r="H167" s="110"/>
      <c r="I167" s="89"/>
      <c r="J167" s="89"/>
      <c r="K167" s="89"/>
      <c r="L167" s="111"/>
      <c r="M167" s="89"/>
      <c r="N167" s="110"/>
      <c r="O167" s="89"/>
      <c r="P167" s="89"/>
      <c r="Q167" s="110"/>
      <c r="R167" s="110"/>
      <c r="S167" s="111"/>
      <c r="T167" s="89"/>
    </row>
    <row r="168" spans="3:20" ht="13.5" customHeight="1">
      <c r="C168" s="89"/>
      <c r="D168" s="89"/>
      <c r="E168" s="89"/>
      <c r="F168" s="89"/>
      <c r="G168" s="89"/>
      <c r="H168" s="110"/>
      <c r="I168" s="89"/>
      <c r="J168" s="89"/>
      <c r="K168" s="89"/>
      <c r="L168" s="111"/>
      <c r="M168" s="89"/>
      <c r="N168" s="110"/>
      <c r="O168" s="89"/>
      <c r="P168" s="89"/>
      <c r="Q168" s="110"/>
      <c r="R168" s="110"/>
      <c r="S168" s="111"/>
      <c r="T168" s="89"/>
    </row>
    <row r="169" spans="3:20" ht="13.5" customHeight="1">
      <c r="C169" s="89"/>
      <c r="D169" s="89"/>
      <c r="E169" s="89"/>
      <c r="F169" s="89"/>
      <c r="G169" s="89"/>
      <c r="H169" s="110"/>
      <c r="I169" s="89"/>
      <c r="J169" s="89"/>
      <c r="K169" s="89"/>
      <c r="L169" s="111"/>
      <c r="M169" s="89"/>
      <c r="N169" s="110"/>
      <c r="O169" s="89"/>
      <c r="P169" s="89"/>
      <c r="Q169" s="110"/>
      <c r="R169" s="110"/>
      <c r="S169" s="111"/>
      <c r="T169" s="89"/>
    </row>
    <row r="170" spans="3:20" ht="13.5" customHeight="1"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</row>
    <row r="171" spans="3:20" ht="13.5" customHeight="1">
      <c r="C171" s="117"/>
      <c r="D171" s="89"/>
      <c r="E171" s="89"/>
      <c r="F171" s="89"/>
      <c r="G171" s="89"/>
      <c r="H171" s="110"/>
      <c r="I171" s="89"/>
      <c r="J171" s="89"/>
      <c r="K171" s="89"/>
      <c r="L171" s="111"/>
      <c r="M171" s="89"/>
      <c r="N171" s="110"/>
      <c r="O171" s="89"/>
      <c r="P171" s="89"/>
      <c r="Q171" s="110"/>
      <c r="R171" s="110"/>
      <c r="S171" s="111"/>
      <c r="T171" s="89"/>
    </row>
    <row r="172" spans="3:20" ht="13.5" customHeight="1">
      <c r="C172" s="89"/>
      <c r="D172" s="89"/>
      <c r="E172" s="89"/>
      <c r="F172" s="89"/>
      <c r="G172" s="89"/>
      <c r="H172" s="110"/>
      <c r="I172" s="89"/>
      <c r="J172" s="89"/>
      <c r="K172" s="89"/>
      <c r="L172" s="111"/>
      <c r="M172" s="89"/>
      <c r="N172" s="110"/>
      <c r="O172" s="89"/>
      <c r="P172" s="89"/>
      <c r="Q172" s="110"/>
      <c r="R172" s="110"/>
      <c r="S172" s="111"/>
      <c r="T172" s="89"/>
    </row>
    <row r="173" spans="3:20" ht="13.5" customHeight="1">
      <c r="C173" s="89"/>
      <c r="D173" s="89"/>
      <c r="E173" s="89"/>
      <c r="F173" s="89"/>
      <c r="G173" s="89"/>
      <c r="H173" s="110"/>
      <c r="I173" s="89"/>
      <c r="J173" s="89"/>
      <c r="K173" s="89"/>
      <c r="L173" s="111"/>
      <c r="M173" s="89"/>
      <c r="N173" s="110"/>
      <c r="O173" s="89"/>
      <c r="P173" s="89"/>
      <c r="Q173" s="110"/>
      <c r="R173" s="110"/>
      <c r="S173" s="111"/>
      <c r="T173" s="89"/>
    </row>
    <row r="174" spans="3:20" ht="13.5" customHeight="1">
      <c r="C174" s="89"/>
      <c r="D174" s="89"/>
      <c r="E174" s="89"/>
      <c r="F174" s="89"/>
      <c r="G174" s="89"/>
      <c r="H174" s="110"/>
      <c r="I174" s="89"/>
      <c r="J174" s="89"/>
      <c r="K174" s="89"/>
      <c r="L174" s="111"/>
      <c r="M174" s="89"/>
      <c r="N174" s="110"/>
      <c r="O174" s="89"/>
      <c r="P174" s="89"/>
      <c r="Q174" s="110"/>
      <c r="R174" s="110"/>
      <c r="S174" s="111"/>
      <c r="T174" s="89"/>
    </row>
    <row r="175" spans="3:20" ht="13.5" customHeight="1"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</row>
    <row r="176" spans="3:20" ht="13.5" customHeight="1">
      <c r="C176" s="117"/>
      <c r="D176" s="89"/>
      <c r="E176" s="89"/>
      <c r="F176" s="89"/>
      <c r="G176" s="89"/>
      <c r="H176" s="110"/>
      <c r="I176" s="89"/>
      <c r="J176" s="89"/>
      <c r="K176" s="89"/>
      <c r="L176" s="111"/>
      <c r="M176" s="89"/>
      <c r="N176" s="110"/>
      <c r="O176" s="89"/>
      <c r="P176" s="89"/>
      <c r="Q176" s="110"/>
      <c r="R176" s="110"/>
      <c r="S176" s="111"/>
      <c r="T176" s="89"/>
    </row>
    <row r="177" spans="3:20" ht="13.5" customHeight="1">
      <c r="C177" s="89"/>
      <c r="D177" s="89"/>
      <c r="E177" s="89"/>
      <c r="F177" s="89"/>
      <c r="G177" s="89"/>
      <c r="H177" s="110"/>
      <c r="I177" s="89"/>
      <c r="J177" s="89"/>
      <c r="K177" s="89"/>
      <c r="L177" s="111"/>
      <c r="M177" s="89"/>
      <c r="N177" s="110"/>
      <c r="O177" s="89"/>
      <c r="P177" s="89"/>
      <c r="Q177" s="110"/>
      <c r="R177" s="110"/>
      <c r="S177" s="111"/>
      <c r="T177" s="89"/>
    </row>
    <row r="178" spans="3:20" ht="13.5" customHeight="1">
      <c r="C178" s="89"/>
      <c r="D178" s="89"/>
      <c r="E178" s="89"/>
      <c r="F178" s="89"/>
      <c r="G178" s="89"/>
      <c r="H178" s="110"/>
      <c r="I178" s="89"/>
      <c r="J178" s="89"/>
      <c r="K178" s="89"/>
      <c r="L178" s="111"/>
      <c r="M178" s="89"/>
      <c r="N178" s="110"/>
      <c r="O178" s="89"/>
      <c r="P178" s="89"/>
      <c r="Q178" s="110"/>
      <c r="R178" s="110"/>
      <c r="S178" s="111"/>
      <c r="T178" s="89"/>
    </row>
    <row r="179" spans="3:20" ht="13.5" customHeight="1">
      <c r="C179" s="89"/>
      <c r="D179" s="89"/>
      <c r="E179" s="89"/>
      <c r="F179" s="89"/>
      <c r="G179" s="89"/>
      <c r="H179" s="110"/>
      <c r="I179" s="89"/>
      <c r="J179" s="89"/>
      <c r="K179" s="89"/>
      <c r="L179" s="111"/>
      <c r="M179" s="89"/>
      <c r="N179" s="110"/>
      <c r="O179" s="89"/>
      <c r="P179" s="89"/>
      <c r="Q179" s="110"/>
      <c r="R179" s="110"/>
      <c r="S179" s="111"/>
      <c r="T179" s="89"/>
    </row>
    <row r="180" spans="3:20" ht="13.5" customHeight="1"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</row>
    <row r="181" spans="3:20" ht="13.5" customHeight="1">
      <c r="C181" s="117"/>
      <c r="D181" s="89"/>
      <c r="E181" s="89"/>
      <c r="F181" s="89"/>
      <c r="G181" s="89"/>
      <c r="H181" s="110"/>
      <c r="I181" s="89"/>
      <c r="J181" s="89"/>
      <c r="K181" s="89"/>
      <c r="L181" s="111"/>
      <c r="M181" s="89"/>
      <c r="N181" s="110"/>
      <c r="O181" s="89"/>
      <c r="P181" s="89"/>
      <c r="Q181" s="110"/>
      <c r="R181" s="110"/>
      <c r="S181" s="111"/>
      <c r="T181" s="89"/>
    </row>
    <row r="182" spans="3:20" ht="13.5" customHeight="1">
      <c r="C182" s="89"/>
      <c r="D182" s="89"/>
      <c r="E182" s="89"/>
      <c r="F182" s="89"/>
      <c r="G182" s="89"/>
      <c r="H182" s="110"/>
      <c r="I182" s="89"/>
      <c r="J182" s="89"/>
      <c r="K182" s="89"/>
      <c r="L182" s="111"/>
      <c r="M182" s="89"/>
      <c r="N182" s="110"/>
      <c r="O182" s="89"/>
      <c r="P182" s="89"/>
      <c r="Q182" s="110"/>
      <c r="R182" s="110"/>
      <c r="S182" s="111"/>
      <c r="T182" s="89"/>
    </row>
    <row r="183" spans="3:20" ht="13.5" customHeight="1">
      <c r="C183" s="89"/>
      <c r="D183" s="89"/>
      <c r="E183" s="89"/>
      <c r="F183" s="89"/>
      <c r="G183" s="89"/>
      <c r="H183" s="110"/>
      <c r="I183" s="89"/>
      <c r="J183" s="89"/>
      <c r="K183" s="89"/>
      <c r="L183" s="111"/>
      <c r="M183" s="89"/>
      <c r="N183" s="110"/>
      <c r="O183" s="89"/>
      <c r="P183" s="89"/>
      <c r="Q183" s="110"/>
      <c r="R183" s="110"/>
      <c r="S183" s="111"/>
      <c r="T183" s="89"/>
    </row>
    <row r="184" spans="3:20" ht="13.5" customHeight="1">
      <c r="C184" s="89"/>
      <c r="D184" s="89"/>
      <c r="E184" s="89"/>
      <c r="F184" s="89"/>
      <c r="G184" s="89"/>
      <c r="H184" s="110"/>
      <c r="I184" s="89"/>
      <c r="J184" s="89"/>
      <c r="K184" s="89"/>
      <c r="L184" s="111"/>
      <c r="M184" s="89"/>
      <c r="N184" s="110"/>
      <c r="O184" s="89"/>
      <c r="P184" s="89"/>
      <c r="Q184" s="110"/>
      <c r="R184" s="110"/>
      <c r="S184" s="111"/>
      <c r="T184" s="89"/>
    </row>
    <row r="185" spans="3:20" ht="13.5" customHeight="1"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</row>
    <row r="186" spans="3:20" ht="13.5" customHeight="1">
      <c r="C186" s="117"/>
      <c r="D186" s="89"/>
      <c r="E186" s="89"/>
      <c r="F186" s="89"/>
      <c r="G186" s="89"/>
      <c r="H186" s="110"/>
      <c r="I186" s="89"/>
      <c r="J186" s="89"/>
      <c r="K186" s="89"/>
      <c r="L186" s="111"/>
      <c r="M186" s="89"/>
      <c r="N186" s="110"/>
      <c r="O186" s="89"/>
      <c r="P186" s="89"/>
      <c r="Q186" s="110"/>
      <c r="R186" s="110"/>
      <c r="S186" s="111"/>
      <c r="T186" s="89"/>
    </row>
    <row r="187" spans="3:20" ht="13.5" customHeight="1">
      <c r="C187" s="89"/>
      <c r="D187" s="89"/>
      <c r="E187" s="89"/>
      <c r="F187" s="89"/>
      <c r="G187" s="89"/>
      <c r="H187" s="110"/>
      <c r="I187" s="89"/>
      <c r="J187" s="89"/>
      <c r="K187" s="89"/>
      <c r="L187" s="111"/>
      <c r="M187" s="89"/>
      <c r="N187" s="110"/>
      <c r="O187" s="89"/>
      <c r="P187" s="89"/>
      <c r="Q187" s="110"/>
      <c r="R187" s="110"/>
      <c r="S187" s="111"/>
      <c r="T187" s="89"/>
    </row>
    <row r="188" spans="3:20" ht="13.5" customHeight="1">
      <c r="C188" s="89"/>
      <c r="D188" s="89"/>
      <c r="E188" s="89"/>
      <c r="F188" s="89"/>
      <c r="G188" s="89"/>
      <c r="H188" s="110"/>
      <c r="I188" s="89"/>
      <c r="J188" s="89"/>
      <c r="K188" s="89"/>
      <c r="L188" s="111"/>
      <c r="M188" s="89"/>
      <c r="N188" s="110"/>
      <c r="O188" s="89"/>
      <c r="P188" s="89"/>
      <c r="Q188" s="110"/>
      <c r="R188" s="110"/>
      <c r="S188" s="111"/>
      <c r="T188" s="89"/>
    </row>
    <row r="189" spans="3:20" ht="13.5" customHeight="1">
      <c r="C189" s="89"/>
      <c r="D189" s="89"/>
      <c r="E189" s="89"/>
      <c r="F189" s="89"/>
      <c r="G189" s="89"/>
      <c r="H189" s="110"/>
      <c r="I189" s="89"/>
      <c r="J189" s="89"/>
      <c r="K189" s="89"/>
      <c r="L189" s="111"/>
      <c r="M189" s="89"/>
      <c r="N189" s="110"/>
      <c r="O189" s="89"/>
      <c r="P189" s="89"/>
      <c r="Q189" s="110"/>
      <c r="R189" s="110"/>
      <c r="S189" s="111"/>
      <c r="T189" s="89"/>
    </row>
    <row r="190" spans="3:20" ht="12.75"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</row>
    <row r="191" spans="3:20" ht="12.75">
      <c r="C191" s="117"/>
      <c r="D191" s="89"/>
      <c r="E191" s="89"/>
      <c r="F191" s="89"/>
      <c r="G191" s="89"/>
      <c r="H191" s="110"/>
      <c r="I191" s="89"/>
      <c r="J191" s="89"/>
      <c r="K191" s="89"/>
      <c r="L191" s="111"/>
      <c r="M191" s="89"/>
      <c r="N191" s="110"/>
      <c r="O191" s="89"/>
      <c r="P191" s="89"/>
      <c r="Q191" s="110"/>
      <c r="R191" s="110"/>
      <c r="S191" s="111"/>
      <c r="T191" s="89"/>
    </row>
    <row r="192" spans="3:20" ht="12.75">
      <c r="C192" s="89"/>
      <c r="D192" s="89"/>
      <c r="E192" s="89"/>
      <c r="F192" s="89"/>
      <c r="G192" s="89"/>
      <c r="H192" s="110"/>
      <c r="I192" s="89"/>
      <c r="J192" s="89"/>
      <c r="K192" s="89"/>
      <c r="L192" s="111"/>
      <c r="M192" s="89"/>
      <c r="N192" s="110"/>
      <c r="O192" s="89"/>
      <c r="P192" s="89"/>
      <c r="Q192" s="110"/>
      <c r="R192" s="110"/>
      <c r="S192" s="111"/>
      <c r="T192" s="89"/>
    </row>
    <row r="193" spans="3:20" ht="12.75">
      <c r="C193" s="89"/>
      <c r="D193" s="89"/>
      <c r="E193" s="89"/>
      <c r="F193" s="89"/>
      <c r="G193" s="89"/>
      <c r="H193" s="110"/>
      <c r="I193" s="89"/>
      <c r="J193" s="89"/>
      <c r="K193" s="89"/>
      <c r="L193" s="111"/>
      <c r="M193" s="89"/>
      <c r="N193" s="110"/>
      <c r="O193" s="89"/>
      <c r="P193" s="89"/>
      <c r="Q193" s="110"/>
      <c r="R193" s="110"/>
      <c r="S193" s="111"/>
      <c r="T193" s="89"/>
    </row>
    <row r="194" spans="3:20" ht="12.75">
      <c r="C194" s="89"/>
      <c r="D194" s="89"/>
      <c r="E194" s="89"/>
      <c r="F194" s="89"/>
      <c r="G194" s="89"/>
      <c r="H194" s="110"/>
      <c r="I194" s="89"/>
      <c r="J194" s="89"/>
      <c r="K194" s="89"/>
      <c r="L194" s="111"/>
      <c r="M194" s="89"/>
      <c r="N194" s="110"/>
      <c r="O194" s="89"/>
      <c r="P194" s="89"/>
      <c r="Q194" s="110"/>
      <c r="R194" s="110"/>
      <c r="S194" s="111"/>
      <c r="T194" s="89"/>
    </row>
    <row r="195" spans="3:20" ht="12.75"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</row>
    <row r="196" spans="3:20" ht="12.75"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</row>
    <row r="197" spans="3:20" ht="12.75"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</row>
    <row r="198" spans="3:20" ht="12.75"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</row>
    <row r="199" spans="3:20" ht="12.75"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</row>
    <row r="200" spans="3:20" ht="12.75"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</row>
    <row r="201" spans="3:20" ht="12.75"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</row>
    <row r="202" spans="3:20" ht="12.75"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</row>
    <row r="203" spans="3:20" ht="12.75"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</row>
    <row r="204" spans="3:20" ht="12.75"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</row>
    <row r="205" spans="3:20" ht="12.75"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</row>
    <row r="206" spans="3:20" ht="12.75"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</row>
    <row r="207" spans="3:20" ht="12.75"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</row>
    <row r="208" spans="3:20" ht="12.75"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</row>
    <row r="209" spans="3:20" ht="12.75"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</row>
    <row r="210" spans="3:20" ht="12.75"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</row>
    <row r="211" spans="3:20" ht="12.75"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</row>
    <row r="212" spans="3:20" ht="12.75"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</row>
    <row r="213" spans="3:20" ht="12.75"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</row>
    <row r="214" spans="3:20" ht="12.75"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</row>
    <row r="215" spans="3:20" ht="12.75"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</row>
    <row r="216" spans="3:20" ht="12.75"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</row>
    <row r="217" spans="3:20" ht="12.75"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</row>
    <row r="218" spans="3:20" ht="12.75"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</row>
    <row r="219" spans="3:20" ht="12.75"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</row>
    <row r="220" spans="3:20" ht="12.75"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</row>
    <row r="221" spans="3:20" ht="12.75"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</row>
    <row r="222" spans="3:20" ht="12.75"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</row>
    <row r="223" spans="3:20" ht="12.75"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</row>
    <row r="224" spans="3:20" ht="12.75"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</row>
    <row r="225" spans="3:20" ht="12.75"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</row>
    <row r="226" spans="3:20" ht="12.75"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</row>
    <row r="227" spans="3:20" ht="12.75"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</row>
    <row r="228" spans="3:20" ht="12.75"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</row>
    <row r="229" spans="3:20" ht="12.75"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</row>
    <row r="230" spans="3:20" ht="12.75"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</row>
    <row r="231" spans="3:20" ht="12.75"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</row>
    <row r="232" spans="3:20" ht="12.75"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</row>
    <row r="233" spans="3:20" ht="12.75"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</row>
    <row r="234" spans="3:20" ht="12.75"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</row>
    <row r="235" spans="3:20" ht="12.75"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</row>
    <row r="236" spans="3:20" ht="12.75"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</row>
    <row r="237" spans="3:20" ht="12.75"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</row>
    <row r="238" spans="3:20" ht="12.75"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</row>
    <row r="239" spans="3:20" ht="12.75"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</row>
    <row r="240" spans="3:20" ht="12.75"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</row>
    <row r="241" spans="3:20" ht="12.75"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</row>
    <row r="242" spans="3:20" ht="12.75"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</row>
    <row r="243" spans="3:20" ht="12.75"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</row>
    <row r="244" spans="3:20" ht="12.75"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</row>
    <row r="245" spans="3:20" ht="12.75"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</row>
    <row r="246" spans="3:20" ht="12.75"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</row>
    <row r="247" spans="3:20" ht="12.75"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</row>
    <row r="248" spans="3:20" ht="12.75"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</row>
    <row r="249" spans="3:20" ht="12.75"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</row>
    <row r="250" spans="3:20" ht="12.75"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</row>
    <row r="251" spans="3:20" ht="12.75"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</row>
    <row r="252" spans="3:20" ht="12.75"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</row>
    <row r="253" spans="3:20" ht="12.75"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</row>
    <row r="254" spans="3:20" ht="12.75"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</row>
    <row r="255" spans="3:20" ht="12.75"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</row>
    <row r="256" spans="3:20" ht="12.75"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</row>
    <row r="257" spans="3:20" ht="12.75"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</row>
    <row r="258" spans="3:20" ht="12.75"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</row>
    <row r="259" spans="3:20" ht="12.75"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</row>
    <row r="260" spans="3:20" ht="12.75"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</row>
    <row r="261" spans="3:20" ht="12.75"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</row>
    <row r="262" spans="3:20" ht="12.75"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</row>
    <row r="263" spans="3:20" ht="12.75"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</row>
    <row r="264" spans="3:20" ht="12.75"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</row>
    <row r="265" spans="3:20" ht="12.75"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</row>
    <row r="266" spans="3:20" ht="12.75"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</row>
    <row r="267" spans="3:20" ht="12.75"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</row>
    <row r="268" spans="3:20" ht="12.75"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</row>
    <row r="269" spans="3:20" ht="12.75"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</row>
    <row r="270" spans="3:20" ht="12.75"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</row>
    <row r="271" spans="3:20" ht="12.75"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</row>
    <row r="272" spans="3:20" ht="12.75"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</row>
    <row r="273" spans="3:20" ht="12.75"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</row>
    <row r="274" spans="3:20" ht="12.75"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</row>
    <row r="275" spans="3:20" ht="12.75"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</row>
    <row r="276" spans="3:20" ht="12.75"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</row>
    <row r="277" spans="3:20" ht="12.75"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</row>
    <row r="278" spans="3:20" ht="12.75"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</row>
    <row r="279" spans="3:20" ht="12.75"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</row>
    <row r="280" spans="3:20" ht="12.75"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</row>
    <row r="281" spans="3:20" ht="12.75"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</row>
    <row r="282" spans="3:20" ht="12.75"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</row>
    <row r="283" spans="3:20" ht="12.75"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</row>
    <row r="284" spans="3:20" ht="12.75"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</row>
    <row r="285" spans="3:20" ht="12.75"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</row>
    <row r="286" spans="3:20" ht="12.75"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</row>
    <row r="287" spans="3:20" ht="12.75"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</row>
    <row r="288" spans="3:20" ht="12.75"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</row>
    <row r="289" spans="3:20" ht="12.75"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</row>
    <row r="290" spans="3:20" ht="12.75"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</row>
    <row r="291" spans="3:20" ht="12.75"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</row>
    <row r="292" spans="3:20" ht="12.75"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</row>
    <row r="293" spans="3:20" ht="12.75"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</row>
    <row r="294" spans="3:20" ht="12.75"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</row>
    <row r="295" spans="3:20" ht="12.75"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</row>
    <row r="296" spans="3:20" ht="12.75"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</row>
    <row r="297" spans="3:20" ht="12.75"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</row>
    <row r="298" spans="3:20" ht="12.75"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</row>
    <row r="299" spans="3:20" ht="12.75"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</row>
    <row r="300" spans="3:20" ht="12.75"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</row>
    <row r="301" spans="3:20" ht="12.75"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</row>
    <row r="302" spans="3:20" ht="12.75"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</row>
    <row r="303" spans="3:20" ht="12.75"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</row>
    <row r="304" spans="3:20" ht="12.75"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</row>
    <row r="305" spans="3:20" ht="12.75"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</row>
    <row r="306" spans="3:20" ht="12.75"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</row>
    <row r="307" spans="3:20" ht="12.75"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</row>
    <row r="308" spans="3:20" ht="12.75"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</row>
    <row r="309" spans="3:20" ht="12.75"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</row>
    <row r="310" spans="3:20" ht="12.75"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</row>
    <row r="311" spans="3:20" ht="12.75"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</row>
    <row r="312" spans="3:20" ht="12.75"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</row>
    <row r="313" spans="3:20" ht="12.75"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</row>
    <row r="314" spans="3:20" ht="12.75"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</row>
    <row r="315" spans="3:20" ht="12.75"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</row>
    <row r="316" spans="3:20" ht="12.75"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</row>
    <row r="317" spans="3:20" ht="12.75"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</row>
    <row r="318" spans="3:20" ht="12.75"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</row>
    <row r="319" spans="3:20" ht="12.75"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</row>
    <row r="320" spans="3:20" ht="12.75"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</row>
    <row r="321" spans="3:20" ht="12.75"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</row>
    <row r="322" spans="3:20" ht="12.75"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</row>
    <row r="323" spans="3:20" ht="12.75"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</row>
    <row r="324" spans="3:20" ht="12.75"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</row>
    <row r="325" spans="3:20" ht="12.75"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</row>
    <row r="326" spans="3:20" ht="12.75"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</row>
    <row r="327" spans="3:20" ht="12.75"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</row>
    <row r="328" spans="3:20" ht="12.75"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</row>
    <row r="329" spans="3:20" ht="12.75"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</row>
    <row r="330" spans="3:20" ht="12.75"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</row>
    <row r="331" spans="3:20" ht="12.75"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</row>
    <row r="332" spans="3:20" ht="12.75"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</row>
    <row r="333" spans="3:20" ht="12.75"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</row>
  </sheetData>
  <mergeCells count="28">
    <mergeCell ref="N52:P52"/>
    <mergeCell ref="Q52:S52"/>
    <mergeCell ref="N53:P53"/>
    <mergeCell ref="Q53:S53"/>
    <mergeCell ref="H52:J52"/>
    <mergeCell ref="H53:J53"/>
    <mergeCell ref="K52:M52"/>
    <mergeCell ref="K53:M53"/>
    <mergeCell ref="H3:K3"/>
    <mergeCell ref="H21:J21"/>
    <mergeCell ref="K21:M21"/>
    <mergeCell ref="N21:P21"/>
    <mergeCell ref="L3:O3"/>
    <mergeCell ref="P3:S3"/>
    <mergeCell ref="Q21:S21"/>
    <mergeCell ref="B15:B19"/>
    <mergeCell ref="D21:G21"/>
    <mergeCell ref="D22:E22"/>
    <mergeCell ref="F22:G22"/>
    <mergeCell ref="C21:C23"/>
    <mergeCell ref="B21:B53"/>
    <mergeCell ref="D51:G51"/>
    <mergeCell ref="D52:G52"/>
    <mergeCell ref="C53:G53"/>
    <mergeCell ref="B3:B9"/>
    <mergeCell ref="B10:B14"/>
    <mergeCell ref="C3:C5"/>
    <mergeCell ref="D3:G3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1"/>
  <sheetViews>
    <sheetView workbookViewId="0" topLeftCell="A1">
      <selection activeCell="A2" sqref="A2"/>
    </sheetView>
  </sheetViews>
  <sheetFormatPr defaultColWidth="9.140625" defaultRowHeight="12.75"/>
  <cols>
    <col min="1" max="1" width="17.140625" style="0" customWidth="1"/>
    <col min="2" max="2" width="12.00390625" style="0" customWidth="1"/>
    <col min="3" max="3" width="6.7109375" style="0" customWidth="1"/>
    <col min="4" max="4" width="6.421875" style="0" customWidth="1"/>
    <col min="5" max="5" width="6.28125" style="0" customWidth="1"/>
    <col min="6" max="6" width="6.421875" style="0" customWidth="1"/>
    <col min="7" max="7" width="7.57421875" style="0" customWidth="1"/>
    <col min="8" max="8" width="8.140625" style="0" customWidth="1"/>
    <col min="9" max="9" width="8.28125" style="0" customWidth="1"/>
    <col min="10" max="12" width="7.8515625" style="0" customWidth="1"/>
    <col min="13" max="13" width="7.7109375" style="0" customWidth="1"/>
    <col min="14" max="14" width="8.00390625" style="0" customWidth="1"/>
    <col min="15" max="15" width="7.57421875" style="0" customWidth="1"/>
    <col min="16" max="16" width="7.8515625" style="0" customWidth="1"/>
    <col min="17" max="17" width="8.140625" style="0" customWidth="1"/>
    <col min="18" max="18" width="7.7109375" style="0" customWidth="1"/>
  </cols>
  <sheetData>
    <row r="2" spans="1:4" ht="25.5">
      <c r="A2" s="88" t="s">
        <v>165</v>
      </c>
      <c r="B2" s="40"/>
      <c r="C2" s="87" t="s">
        <v>166</v>
      </c>
      <c r="D2" s="40"/>
    </row>
    <row r="4" spans="14:18" ht="22.5" customHeight="1" thickBot="1">
      <c r="N4" s="85" t="s">
        <v>69</v>
      </c>
      <c r="O4" s="85"/>
      <c r="P4" s="85"/>
      <c r="Q4" s="86" t="str">
        <f>'ГПП-1'!P2</f>
        <v>19.12.2012г.</v>
      </c>
      <c r="R4" s="85"/>
    </row>
    <row r="5" spans="1:18" ht="17.25" customHeight="1">
      <c r="A5" s="623"/>
      <c r="B5" s="624"/>
      <c r="C5" s="623" t="s">
        <v>70</v>
      </c>
      <c r="D5" s="629"/>
      <c r="E5" s="629"/>
      <c r="F5" s="624"/>
      <c r="G5" s="609" t="s">
        <v>60</v>
      </c>
      <c r="H5" s="610"/>
      <c r="I5" s="611"/>
      <c r="J5" s="609" t="s">
        <v>167</v>
      </c>
      <c r="K5" s="610"/>
      <c r="L5" s="611"/>
      <c r="M5" s="609" t="s">
        <v>271</v>
      </c>
      <c r="N5" s="610"/>
      <c r="O5" s="611"/>
      <c r="P5" s="609" t="s">
        <v>272</v>
      </c>
      <c r="Q5" s="610"/>
      <c r="R5" s="611"/>
    </row>
    <row r="6" spans="1:18" ht="17.25" customHeight="1">
      <c r="A6" s="625"/>
      <c r="B6" s="626"/>
      <c r="C6" s="625"/>
      <c r="D6" s="630"/>
      <c r="E6" s="630"/>
      <c r="F6" s="626"/>
      <c r="G6" s="41" t="s">
        <v>168</v>
      </c>
      <c r="H6" s="42" t="s">
        <v>169</v>
      </c>
      <c r="I6" s="43" t="s">
        <v>170</v>
      </c>
      <c r="J6" s="41" t="s">
        <v>168</v>
      </c>
      <c r="K6" s="42" t="s">
        <v>169</v>
      </c>
      <c r="L6" s="43" t="s">
        <v>170</v>
      </c>
      <c r="M6" s="91" t="s">
        <v>168</v>
      </c>
      <c r="N6" s="42" t="s">
        <v>169</v>
      </c>
      <c r="O6" s="43" t="s">
        <v>170</v>
      </c>
      <c r="P6" s="41" t="s">
        <v>168</v>
      </c>
      <c r="Q6" s="42" t="s">
        <v>169</v>
      </c>
      <c r="R6" s="43" t="s">
        <v>170</v>
      </c>
    </row>
    <row r="7" spans="1:18" ht="15.75" customHeight="1">
      <c r="A7" s="627"/>
      <c r="B7" s="628"/>
      <c r="C7" s="627"/>
      <c r="D7" s="631"/>
      <c r="E7" s="631"/>
      <c r="F7" s="628"/>
      <c r="G7" s="41" t="s">
        <v>1</v>
      </c>
      <c r="H7" s="42" t="s">
        <v>44</v>
      </c>
      <c r="I7" s="43" t="s">
        <v>171</v>
      </c>
      <c r="J7" s="41" t="s">
        <v>1</v>
      </c>
      <c r="K7" s="42" t="s">
        <v>44</v>
      </c>
      <c r="L7" s="43" t="s">
        <v>171</v>
      </c>
      <c r="M7" s="91" t="s">
        <v>1</v>
      </c>
      <c r="N7" s="42" t="s">
        <v>44</v>
      </c>
      <c r="O7" s="43" t="s">
        <v>171</v>
      </c>
      <c r="P7" s="41" t="s">
        <v>1</v>
      </c>
      <c r="Q7" s="42" t="s">
        <v>44</v>
      </c>
      <c r="R7" s="43" t="s">
        <v>171</v>
      </c>
    </row>
    <row r="8" spans="1:18" ht="18" customHeight="1">
      <c r="A8" s="612" t="s">
        <v>172</v>
      </c>
      <c r="B8" s="44" t="s">
        <v>173</v>
      </c>
      <c r="C8" s="45"/>
      <c r="D8" s="46"/>
      <c r="E8" s="46"/>
      <c r="F8" s="44"/>
      <c r="G8" s="180"/>
      <c r="H8" s="181"/>
      <c r="I8" s="182"/>
      <c r="J8" s="180"/>
      <c r="K8" s="181"/>
      <c r="L8" s="182"/>
      <c r="M8" s="183"/>
      <c r="N8" s="181"/>
      <c r="O8" s="182"/>
      <c r="P8" s="180"/>
      <c r="Q8" s="181"/>
      <c r="R8" s="182"/>
    </row>
    <row r="9" spans="1:18" ht="18.75" customHeight="1">
      <c r="A9" s="613"/>
      <c r="B9" s="44" t="s">
        <v>77</v>
      </c>
      <c r="C9" s="45"/>
      <c r="D9" s="46"/>
      <c r="E9" s="46"/>
      <c r="F9" s="44"/>
      <c r="G9" s="321">
        <v>17</v>
      </c>
      <c r="H9" s="405">
        <v>1.05</v>
      </c>
      <c r="I9" s="406">
        <v>0</v>
      </c>
      <c r="J9" s="321">
        <v>411</v>
      </c>
      <c r="K9" s="375">
        <v>24.85</v>
      </c>
      <c r="L9" s="376">
        <v>1.4</v>
      </c>
      <c r="M9" s="321">
        <v>905</v>
      </c>
      <c r="N9" s="375">
        <v>53.9</v>
      </c>
      <c r="O9" s="376">
        <v>4.9</v>
      </c>
      <c r="P9" s="321">
        <v>730</v>
      </c>
      <c r="Q9" s="375">
        <v>43.75</v>
      </c>
      <c r="R9" s="376">
        <v>3.85</v>
      </c>
    </row>
    <row r="10" spans="1:18" ht="18.75" customHeight="1">
      <c r="A10" s="613"/>
      <c r="B10" s="44"/>
      <c r="C10" s="45"/>
      <c r="D10" s="46"/>
      <c r="E10" s="46"/>
      <c r="F10" s="44"/>
      <c r="G10" s="180"/>
      <c r="H10" s="181"/>
      <c r="I10" s="182"/>
      <c r="J10" s="180"/>
      <c r="K10" s="181"/>
      <c r="L10" s="182"/>
      <c r="M10" s="183"/>
      <c r="N10" s="181"/>
      <c r="O10" s="182"/>
      <c r="P10" s="180"/>
      <c r="Q10" s="181"/>
      <c r="R10" s="182"/>
    </row>
    <row r="11" spans="1:18" ht="16.5" customHeight="1" thickBot="1">
      <c r="A11" s="614"/>
      <c r="B11" s="47" t="s">
        <v>74</v>
      </c>
      <c r="C11" s="48"/>
      <c r="D11" s="372" t="s">
        <v>181</v>
      </c>
      <c r="E11" s="49"/>
      <c r="F11" s="47"/>
      <c r="G11" s="184"/>
      <c r="H11" s="185"/>
      <c r="I11" s="186"/>
      <c r="J11" s="184"/>
      <c r="K11" s="185"/>
      <c r="L11" s="186"/>
      <c r="M11" s="187"/>
      <c r="N11" s="185"/>
      <c r="O11" s="186"/>
      <c r="P11" s="184"/>
      <c r="Q11" s="185"/>
      <c r="R11" s="186"/>
    </row>
    <row r="12" spans="1:18" ht="16.5" customHeight="1">
      <c r="A12" s="615" t="s">
        <v>117</v>
      </c>
      <c r="B12" s="616"/>
      <c r="C12" s="619" t="s">
        <v>56</v>
      </c>
      <c r="D12" s="620"/>
      <c r="E12" s="621" t="s">
        <v>57</v>
      </c>
      <c r="F12" s="622"/>
      <c r="G12" s="200" t="s">
        <v>168</v>
      </c>
      <c r="H12" s="201" t="s">
        <v>169</v>
      </c>
      <c r="I12" s="202" t="s">
        <v>170</v>
      </c>
      <c r="J12" s="224" t="s">
        <v>168</v>
      </c>
      <c r="K12" s="225" t="s">
        <v>169</v>
      </c>
      <c r="L12" s="226" t="s">
        <v>170</v>
      </c>
      <c r="M12" s="211" t="s">
        <v>168</v>
      </c>
      <c r="N12" s="225" t="s">
        <v>169</v>
      </c>
      <c r="O12" s="212" t="s">
        <v>170</v>
      </c>
      <c r="P12" s="203" t="s">
        <v>168</v>
      </c>
      <c r="Q12" s="201" t="s">
        <v>169</v>
      </c>
      <c r="R12" s="204" t="s">
        <v>170</v>
      </c>
    </row>
    <row r="13" spans="1:18" ht="18" customHeight="1" thickBot="1">
      <c r="A13" s="617"/>
      <c r="B13" s="618"/>
      <c r="C13" s="50" t="s">
        <v>174</v>
      </c>
      <c r="D13" s="51" t="s">
        <v>59</v>
      </c>
      <c r="E13" s="51" t="s">
        <v>174</v>
      </c>
      <c r="F13" s="52" t="s">
        <v>59</v>
      </c>
      <c r="G13" s="205" t="s">
        <v>1</v>
      </c>
      <c r="H13" s="206" t="s">
        <v>44</v>
      </c>
      <c r="I13" s="207" t="s">
        <v>171</v>
      </c>
      <c r="J13" s="50" t="s">
        <v>1</v>
      </c>
      <c r="K13" s="51" t="s">
        <v>44</v>
      </c>
      <c r="L13" s="52" t="s">
        <v>171</v>
      </c>
      <c r="M13" s="227" t="s">
        <v>1</v>
      </c>
      <c r="N13" s="51" t="s">
        <v>44</v>
      </c>
      <c r="O13" s="228" t="s">
        <v>171</v>
      </c>
      <c r="P13" s="208" t="s">
        <v>1</v>
      </c>
      <c r="Q13" s="206" t="s">
        <v>44</v>
      </c>
      <c r="R13" s="209" t="s">
        <v>171</v>
      </c>
    </row>
    <row r="14" spans="1:18" ht="18" customHeight="1">
      <c r="A14" s="600"/>
      <c r="B14" s="601"/>
      <c r="C14" s="63"/>
      <c r="D14" s="62"/>
      <c r="E14" s="62"/>
      <c r="F14" s="64"/>
      <c r="G14" s="188"/>
      <c r="H14" s="189"/>
      <c r="I14" s="190"/>
      <c r="J14" s="223"/>
      <c r="K14" s="189"/>
      <c r="L14" s="191"/>
      <c r="M14" s="188"/>
      <c r="N14" s="189"/>
      <c r="O14" s="191"/>
      <c r="P14" s="188"/>
      <c r="Q14" s="189"/>
      <c r="R14" s="190"/>
    </row>
    <row r="15" spans="1:18" ht="20.25" customHeight="1">
      <c r="A15" s="602" t="s">
        <v>175</v>
      </c>
      <c r="B15" s="603"/>
      <c r="C15" s="56"/>
      <c r="D15" s="57"/>
      <c r="E15" s="57"/>
      <c r="F15" s="58"/>
      <c r="G15" s="321">
        <v>1175</v>
      </c>
      <c r="H15" s="373">
        <v>-0.84</v>
      </c>
      <c r="I15" s="374">
        <v>-71.68</v>
      </c>
      <c r="J15" s="321">
        <v>818</v>
      </c>
      <c r="K15" s="375">
        <v>-0.84</v>
      </c>
      <c r="L15" s="376">
        <v>-49.56</v>
      </c>
      <c r="M15" s="321">
        <v>351</v>
      </c>
      <c r="N15" s="375">
        <v>-0.56</v>
      </c>
      <c r="O15" s="376">
        <v>-21</v>
      </c>
      <c r="P15" s="321">
        <v>545</v>
      </c>
      <c r="Q15" s="448">
        <v>-0.84</v>
      </c>
      <c r="R15" s="449">
        <v>-32.76</v>
      </c>
    </row>
    <row r="16" spans="1:18" ht="18" customHeight="1">
      <c r="A16" s="602" t="s">
        <v>176</v>
      </c>
      <c r="B16" s="608"/>
      <c r="C16" s="56"/>
      <c r="D16" s="57"/>
      <c r="E16" s="57"/>
      <c r="F16" s="58"/>
      <c r="G16" s="321">
        <v>1170</v>
      </c>
      <c r="H16" s="373">
        <v>-0.28</v>
      </c>
      <c r="I16" s="374">
        <v>71.4</v>
      </c>
      <c r="J16" s="321">
        <v>1146</v>
      </c>
      <c r="K16" s="375">
        <v>0</v>
      </c>
      <c r="L16" s="376">
        <v>69.44</v>
      </c>
      <c r="M16" s="321">
        <v>1162</v>
      </c>
      <c r="N16" s="375">
        <v>-0.28</v>
      </c>
      <c r="O16" s="376">
        <v>69.44</v>
      </c>
      <c r="P16" s="321">
        <v>1168</v>
      </c>
      <c r="Q16" s="448">
        <v>0</v>
      </c>
      <c r="R16" s="449">
        <v>70.28</v>
      </c>
    </row>
    <row r="17" spans="1:18" ht="19.5" customHeight="1">
      <c r="A17" s="602" t="s">
        <v>177</v>
      </c>
      <c r="B17" s="608"/>
      <c r="C17" s="56"/>
      <c r="D17" s="57"/>
      <c r="E17" s="57"/>
      <c r="F17" s="58"/>
      <c r="G17" s="375" t="s">
        <v>196</v>
      </c>
      <c r="H17" s="375" t="s">
        <v>196</v>
      </c>
      <c r="I17" s="376" t="s">
        <v>196</v>
      </c>
      <c r="J17" s="416" t="s">
        <v>196</v>
      </c>
      <c r="K17" s="375" t="s">
        <v>196</v>
      </c>
      <c r="L17" s="376" t="s">
        <v>196</v>
      </c>
      <c r="M17" s="416" t="s">
        <v>196</v>
      </c>
      <c r="N17" s="375" t="s">
        <v>196</v>
      </c>
      <c r="O17" s="376" t="s">
        <v>196</v>
      </c>
      <c r="P17" s="375" t="s">
        <v>196</v>
      </c>
      <c r="Q17" s="375" t="s">
        <v>196</v>
      </c>
      <c r="R17" s="376" t="s">
        <v>196</v>
      </c>
    </row>
    <row r="18" spans="1:18" ht="20.25" customHeight="1">
      <c r="A18" s="45" t="s">
        <v>178</v>
      </c>
      <c r="B18" s="53"/>
      <c r="C18" s="56"/>
      <c r="D18" s="57"/>
      <c r="E18" s="57"/>
      <c r="F18" s="58"/>
      <c r="G18" s="321">
        <v>6</v>
      </c>
      <c r="H18" s="373">
        <v>0</v>
      </c>
      <c r="I18" s="374">
        <v>0.35</v>
      </c>
      <c r="J18" s="321">
        <v>508</v>
      </c>
      <c r="K18" s="375">
        <v>-23.45</v>
      </c>
      <c r="L18" s="376">
        <v>-19.95</v>
      </c>
      <c r="M18" s="321">
        <v>1251</v>
      </c>
      <c r="N18" s="375">
        <v>-53.55</v>
      </c>
      <c r="O18" s="376">
        <v>-52.15</v>
      </c>
      <c r="P18" s="321">
        <v>964</v>
      </c>
      <c r="Q18" s="448">
        <v>-43.05</v>
      </c>
      <c r="R18" s="449">
        <v>-38.85</v>
      </c>
    </row>
    <row r="19" spans="1:18" ht="19.5" customHeight="1">
      <c r="A19" s="604"/>
      <c r="B19" s="605"/>
      <c r="C19" s="56"/>
      <c r="D19" s="57"/>
      <c r="E19" s="57"/>
      <c r="F19" s="58"/>
      <c r="G19" s="450"/>
      <c r="H19" s="451"/>
      <c r="I19" s="452"/>
      <c r="J19" s="453"/>
      <c r="K19" s="451"/>
      <c r="L19" s="454"/>
      <c r="M19" s="450"/>
      <c r="N19" s="451"/>
      <c r="O19" s="455"/>
      <c r="P19" s="450"/>
      <c r="Q19" s="451"/>
      <c r="R19" s="452"/>
    </row>
    <row r="20" spans="1:18" ht="18" customHeight="1" thickBot="1">
      <c r="A20" s="606"/>
      <c r="B20" s="607"/>
      <c r="C20" s="59"/>
      <c r="D20" s="60"/>
      <c r="E20" s="60"/>
      <c r="F20" s="61"/>
      <c r="G20" s="184"/>
      <c r="H20" s="187"/>
      <c r="I20" s="192"/>
      <c r="J20" s="187"/>
      <c r="K20" s="187"/>
      <c r="L20" s="193"/>
      <c r="M20" s="184"/>
      <c r="N20" s="187"/>
      <c r="O20" s="193"/>
      <c r="P20" s="184"/>
      <c r="Q20" s="187"/>
      <c r="R20" s="192"/>
    </row>
    <row r="21" spans="1:18" ht="26.25" customHeight="1" thickBot="1">
      <c r="A21" s="597" t="s">
        <v>179</v>
      </c>
      <c r="B21" s="598"/>
      <c r="C21" s="597" t="s">
        <v>77</v>
      </c>
      <c r="D21" s="598"/>
      <c r="E21" s="598"/>
      <c r="F21" s="599"/>
      <c r="G21" s="589">
        <v>0.999</v>
      </c>
      <c r="H21" s="589"/>
      <c r="I21" s="589"/>
      <c r="J21" s="585">
        <v>0.998</v>
      </c>
      <c r="K21" s="586"/>
      <c r="L21" s="587"/>
      <c r="M21" s="585">
        <v>0.996</v>
      </c>
      <c r="N21" s="586"/>
      <c r="O21" s="587"/>
      <c r="P21" s="588">
        <v>0.996</v>
      </c>
      <c r="Q21" s="589"/>
      <c r="R21" s="590"/>
    </row>
    <row r="22" spans="1:18" ht="28.5" customHeight="1" thickBot="1">
      <c r="A22" s="591" t="s">
        <v>131</v>
      </c>
      <c r="B22" s="592"/>
      <c r="C22" s="593"/>
      <c r="D22" s="594"/>
      <c r="E22" s="594"/>
      <c r="F22" s="595"/>
      <c r="G22" s="596">
        <v>35.28</v>
      </c>
      <c r="H22" s="596"/>
      <c r="I22" s="596"/>
      <c r="J22" s="585">
        <v>35.03</v>
      </c>
      <c r="K22" s="586"/>
      <c r="L22" s="587"/>
      <c r="M22" s="585">
        <v>34.55</v>
      </c>
      <c r="N22" s="586"/>
      <c r="O22" s="587"/>
      <c r="P22" s="585">
        <v>34.77</v>
      </c>
      <c r="Q22" s="586"/>
      <c r="R22" s="587"/>
    </row>
    <row r="23" spans="1:18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ht="15">
      <c r="A24" s="54"/>
      <c r="B24" s="54"/>
      <c r="C24" s="54"/>
      <c r="D24" s="54"/>
      <c r="E24" s="54"/>
      <c r="F24" s="54"/>
      <c r="G24" s="54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24.75" customHeight="1">
      <c r="A25" s="55" t="s">
        <v>246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ht="1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ht="72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 t="s">
        <v>180</v>
      </c>
      <c r="R27" s="54"/>
    </row>
    <row r="28" spans="3:15" ht="12.75"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  <row r="29" spans="3:15" ht="12.75">
      <c r="C29" s="125">
        <f>SQRT(3)</f>
        <v>1.7320508075688772</v>
      </c>
      <c r="D29" s="124">
        <v>35.1</v>
      </c>
      <c r="E29" s="145">
        <v>834</v>
      </c>
      <c r="F29" s="124">
        <v>0.97</v>
      </c>
      <c r="G29" s="129">
        <f>C29*D29*E29*F29</f>
        <v>49181.92562697817</v>
      </c>
      <c r="H29" s="124"/>
      <c r="I29" s="125">
        <f>SQRT(3)</f>
        <v>1.7320508075688772</v>
      </c>
      <c r="J29" s="124">
        <f>D29</f>
        <v>35.1</v>
      </c>
      <c r="K29" s="124">
        <f>E29</f>
        <v>834</v>
      </c>
      <c r="L29" s="125">
        <f>F29*F29</f>
        <v>0.9409</v>
      </c>
      <c r="M29" s="125">
        <f>SQRT(1-L29)</f>
        <v>0.24310491562286443</v>
      </c>
      <c r="N29" s="129">
        <f>I29*J29*K29*M29</f>
        <v>12326.152453316</v>
      </c>
      <c r="O29" s="128"/>
    </row>
    <row r="30" spans="3:15" ht="12.75">
      <c r="C30" s="128"/>
      <c r="D30" s="128"/>
      <c r="E30" s="128"/>
      <c r="F30" s="128"/>
      <c r="G30" s="128">
        <f>33.6/(F29*D29*C29)</f>
        <v>0.5697702894461019</v>
      </c>
      <c r="H30" s="128"/>
      <c r="I30" s="128"/>
      <c r="J30" s="128"/>
      <c r="K30" s="128"/>
      <c r="L30" s="128"/>
      <c r="M30" s="128"/>
      <c r="N30" s="128"/>
      <c r="O30" s="128"/>
    </row>
    <row r="31" spans="3:15" ht="12.75"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</row>
    <row r="32" spans="1:17" ht="12.75">
      <c r="A32" s="1"/>
      <c r="B32" s="1"/>
      <c r="C32" s="1"/>
      <c r="D32" s="1"/>
      <c r="E32" s="1"/>
      <c r="F32" s="1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7" ht="12.75">
      <c r="A33" s="96"/>
      <c r="B33" s="1"/>
      <c r="C33" s="1"/>
      <c r="D33" s="1"/>
      <c r="E33" s="1"/>
      <c r="F33" s="39"/>
      <c r="G33" s="1"/>
      <c r="H33" s="1"/>
      <c r="I33" s="1"/>
      <c r="J33" s="101"/>
      <c r="K33" s="1"/>
      <c r="L33" s="39"/>
      <c r="M33" s="1"/>
      <c r="N33" s="1"/>
      <c r="O33" s="39"/>
      <c r="P33" s="39"/>
      <c r="Q33" s="101"/>
    </row>
    <row r="34" spans="1:17" ht="12.75">
      <c r="A34" s="1"/>
      <c r="B34" s="1"/>
      <c r="C34" s="1"/>
      <c r="D34" s="1"/>
      <c r="E34" s="1"/>
      <c r="F34" s="39"/>
      <c r="G34" s="1"/>
      <c r="H34" s="1"/>
      <c r="I34" s="1"/>
      <c r="J34" s="101"/>
      <c r="K34" s="1"/>
      <c r="L34" s="39"/>
      <c r="M34" s="1"/>
      <c r="N34" s="1"/>
      <c r="O34" s="39"/>
      <c r="P34" s="39"/>
      <c r="Q34" s="101"/>
    </row>
    <row r="35" spans="1:17" ht="12.75">
      <c r="A35" s="1"/>
      <c r="B35" s="1"/>
      <c r="C35" s="1"/>
      <c r="D35" s="1"/>
      <c r="E35" s="1"/>
      <c r="F35" s="39"/>
      <c r="G35" s="1"/>
      <c r="H35" s="1"/>
      <c r="I35" s="1"/>
      <c r="J35" s="101"/>
      <c r="K35" s="1"/>
      <c r="L35" s="39"/>
      <c r="M35" s="1"/>
      <c r="N35" s="1"/>
      <c r="O35" s="39"/>
      <c r="P35" s="39"/>
      <c r="Q35" s="101"/>
    </row>
    <row r="36" spans="1:17" ht="12.75">
      <c r="A36" s="1"/>
      <c r="B36" s="1"/>
      <c r="C36" s="1"/>
      <c r="D36" s="1"/>
      <c r="E36" s="1"/>
      <c r="F36" s="39"/>
      <c r="G36" s="1"/>
      <c r="H36" s="1"/>
      <c r="I36" s="1"/>
      <c r="J36" s="101"/>
      <c r="K36" s="1"/>
      <c r="L36" s="39"/>
      <c r="M36" s="1"/>
      <c r="N36" s="1"/>
      <c r="O36" s="39"/>
      <c r="P36" s="39"/>
      <c r="Q36" s="101"/>
    </row>
    <row r="38" spans="1:17" ht="12.75">
      <c r="A38" s="96"/>
      <c r="B38" s="1"/>
      <c r="C38" s="1"/>
      <c r="D38" s="1"/>
      <c r="E38" s="1"/>
      <c r="F38" s="39"/>
      <c r="G38" s="1"/>
      <c r="H38" s="1"/>
      <c r="I38" s="1"/>
      <c r="J38" s="101"/>
      <c r="K38" s="1"/>
      <c r="L38" s="39"/>
      <c r="M38" s="1"/>
      <c r="N38" s="1"/>
      <c r="O38" s="39"/>
      <c r="P38" s="39"/>
      <c r="Q38" s="101"/>
    </row>
    <row r="39" spans="1:17" ht="12.75">
      <c r="A39" s="1"/>
      <c r="B39" s="1"/>
      <c r="C39" s="1"/>
      <c r="D39" s="1"/>
      <c r="E39" s="1"/>
      <c r="F39" s="39"/>
      <c r="G39" s="1"/>
      <c r="H39" s="1"/>
      <c r="I39" s="1"/>
      <c r="J39" s="101"/>
      <c r="K39" s="1"/>
      <c r="L39" s="39"/>
      <c r="M39" s="1"/>
      <c r="N39" s="1"/>
      <c r="O39" s="39"/>
      <c r="P39" s="39"/>
      <c r="Q39" s="101"/>
    </row>
    <row r="40" spans="1:17" ht="12.75">
      <c r="A40" s="1"/>
      <c r="B40" s="1"/>
      <c r="C40" s="1"/>
      <c r="D40" s="1"/>
      <c r="E40" s="1"/>
      <c r="F40" s="39"/>
      <c r="G40" s="1"/>
      <c r="H40" s="1"/>
      <c r="I40" s="1"/>
      <c r="J40" s="101"/>
      <c r="K40" s="1"/>
      <c r="L40" s="39"/>
      <c r="M40" s="1"/>
      <c r="N40" s="1"/>
      <c r="O40" s="39"/>
      <c r="P40" s="39"/>
      <c r="Q40" s="101"/>
    </row>
    <row r="41" spans="1:17" ht="12.75">
      <c r="A41" s="1"/>
      <c r="B41" s="1"/>
      <c r="C41" s="1"/>
      <c r="D41" s="1"/>
      <c r="E41" s="1"/>
      <c r="F41" s="39"/>
      <c r="G41" s="1"/>
      <c r="H41" s="1"/>
      <c r="I41" s="1"/>
      <c r="J41" s="101"/>
      <c r="K41" s="1"/>
      <c r="L41" s="39"/>
      <c r="M41" s="1"/>
      <c r="N41" s="1"/>
      <c r="O41" s="39"/>
      <c r="P41" s="39"/>
      <c r="Q41" s="101"/>
    </row>
    <row r="43" spans="1:17" ht="12.75">
      <c r="A43" s="96"/>
      <c r="B43" s="1"/>
      <c r="C43" s="1"/>
      <c r="D43" s="1"/>
      <c r="E43" s="1"/>
      <c r="F43" s="39"/>
      <c r="G43" s="1"/>
      <c r="H43" s="1"/>
      <c r="I43" s="1"/>
      <c r="J43" s="101"/>
      <c r="K43" s="1"/>
      <c r="L43" s="39"/>
      <c r="M43" s="1"/>
      <c r="N43" s="1"/>
      <c r="O43" s="39"/>
      <c r="P43" s="39"/>
      <c r="Q43" s="101"/>
    </row>
    <row r="44" spans="1:17" ht="12.75">
      <c r="A44" s="1"/>
      <c r="B44" s="1"/>
      <c r="C44" s="1"/>
      <c r="D44" s="1"/>
      <c r="E44" s="1"/>
      <c r="F44" s="39"/>
      <c r="G44" s="1"/>
      <c r="H44" s="1"/>
      <c r="I44" s="1"/>
      <c r="J44" s="101"/>
      <c r="K44" s="1"/>
      <c r="L44" s="39"/>
      <c r="M44" s="1"/>
      <c r="N44" s="1"/>
      <c r="O44" s="39"/>
      <c r="P44" s="39"/>
      <c r="Q44" s="101"/>
    </row>
    <row r="45" spans="1:17" ht="12.75">
      <c r="A45" s="1"/>
      <c r="B45" s="1"/>
      <c r="C45" s="1"/>
      <c r="D45" s="1"/>
      <c r="E45" s="1"/>
      <c r="F45" s="39"/>
      <c r="G45" s="1"/>
      <c r="H45" s="1"/>
      <c r="I45" s="1"/>
      <c r="J45" s="101"/>
      <c r="K45" s="1"/>
      <c r="L45" s="39"/>
      <c r="M45" s="1"/>
      <c r="N45" s="1"/>
      <c r="O45" s="39"/>
      <c r="P45" s="39"/>
      <c r="Q45" s="101"/>
    </row>
    <row r="46" spans="1:17" ht="12.75">
      <c r="A46" s="1"/>
      <c r="B46" s="1"/>
      <c r="C46" s="1"/>
      <c r="D46" s="1"/>
      <c r="E46" s="1"/>
      <c r="F46" s="39"/>
      <c r="G46" s="1"/>
      <c r="H46" s="1"/>
      <c r="I46" s="1"/>
      <c r="J46" s="101"/>
      <c r="K46" s="1"/>
      <c r="L46" s="39"/>
      <c r="M46" s="1"/>
      <c r="N46" s="1"/>
      <c r="O46" s="39"/>
      <c r="P46" s="39"/>
      <c r="Q46" s="101"/>
    </row>
    <row r="48" spans="1:17" ht="12.75">
      <c r="A48" s="96"/>
      <c r="B48" s="1"/>
      <c r="C48" s="1"/>
      <c r="D48" s="1"/>
      <c r="E48" s="1"/>
      <c r="F48" s="39"/>
      <c r="G48" s="1"/>
      <c r="H48" s="1"/>
      <c r="I48" s="1"/>
      <c r="J48" s="101"/>
      <c r="K48" s="1"/>
      <c r="L48" s="39"/>
      <c r="M48" s="1"/>
      <c r="N48" s="1"/>
      <c r="O48" s="39"/>
      <c r="P48" s="39"/>
      <c r="Q48" s="101"/>
    </row>
    <row r="49" spans="1:17" ht="12.75">
      <c r="A49" s="1"/>
      <c r="B49" s="1"/>
      <c r="C49" s="1"/>
      <c r="D49" s="1"/>
      <c r="E49" s="1"/>
      <c r="F49" s="39"/>
      <c r="G49" s="1"/>
      <c r="H49" s="1"/>
      <c r="I49" s="1"/>
      <c r="J49" s="101"/>
      <c r="K49" s="1"/>
      <c r="L49" s="39"/>
      <c r="M49" s="1"/>
      <c r="N49" s="1"/>
      <c r="O49" s="39"/>
      <c r="P49" s="39"/>
      <c r="Q49" s="101"/>
    </row>
    <row r="50" spans="1:17" ht="12.75">
      <c r="A50" s="1"/>
      <c r="B50" s="1"/>
      <c r="C50" s="1"/>
      <c r="D50" s="1"/>
      <c r="E50" s="1"/>
      <c r="F50" s="39"/>
      <c r="G50" s="1"/>
      <c r="H50" s="1"/>
      <c r="I50" s="1"/>
      <c r="J50" s="101"/>
      <c r="K50" s="1"/>
      <c r="L50" s="39"/>
      <c r="M50" s="1"/>
      <c r="N50" s="1"/>
      <c r="O50" s="39"/>
      <c r="P50" s="39"/>
      <c r="Q50" s="101"/>
    </row>
    <row r="51" spans="1:17" ht="12.75">
      <c r="A51" s="1"/>
      <c r="B51" s="1"/>
      <c r="C51" s="1"/>
      <c r="D51" s="1"/>
      <c r="E51" s="1"/>
      <c r="F51" s="39"/>
      <c r="G51" s="1"/>
      <c r="H51" s="1"/>
      <c r="I51" s="1"/>
      <c r="J51" s="101"/>
      <c r="K51" s="1"/>
      <c r="L51" s="39"/>
      <c r="M51" s="1"/>
      <c r="N51" s="1"/>
      <c r="O51" s="39"/>
      <c r="P51" s="39"/>
      <c r="Q51" s="101"/>
    </row>
  </sheetData>
  <mergeCells count="28">
    <mergeCell ref="M5:O5"/>
    <mergeCell ref="P5:R5"/>
    <mergeCell ref="A8:A11"/>
    <mergeCell ref="A12:B13"/>
    <mergeCell ref="C12:D12"/>
    <mergeCell ref="E12:F12"/>
    <mergeCell ref="A5:B7"/>
    <mergeCell ref="C5:F7"/>
    <mergeCell ref="G5:I5"/>
    <mergeCell ref="J5:L5"/>
    <mergeCell ref="G21:I21"/>
    <mergeCell ref="J21:L21"/>
    <mergeCell ref="A14:B14"/>
    <mergeCell ref="A15:B15"/>
    <mergeCell ref="A19:B19"/>
    <mergeCell ref="A20:B20"/>
    <mergeCell ref="A17:B17"/>
    <mergeCell ref="A16:B16"/>
    <mergeCell ref="M21:O21"/>
    <mergeCell ref="P21:R21"/>
    <mergeCell ref="A22:B22"/>
    <mergeCell ref="C22:F22"/>
    <mergeCell ref="G22:I22"/>
    <mergeCell ref="J22:L22"/>
    <mergeCell ref="M22:O22"/>
    <mergeCell ref="P22:R22"/>
    <mergeCell ref="A21:B21"/>
    <mergeCell ref="C21:F21"/>
  </mergeCells>
  <printOptions/>
  <pageMargins left="0.7874015748031497" right="0.7874015748031497" top="0.984251968503937" bottom="0.3937007874015748" header="0.5118110236220472" footer="0.5118110236220472"/>
  <pageSetup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26.00390625" style="0" customWidth="1"/>
    <col min="3" max="3" width="9.421875" style="0" customWidth="1"/>
    <col min="4" max="4" width="9.28125" style="0" customWidth="1"/>
    <col min="5" max="5" width="9.00390625" style="0" customWidth="1"/>
    <col min="6" max="6" width="9.28125" style="0" customWidth="1"/>
    <col min="7" max="7" width="8.7109375" style="0" customWidth="1"/>
    <col min="8" max="8" width="9.00390625" style="0" customWidth="1"/>
    <col min="9" max="9" width="13.28125" style="0" customWidth="1"/>
    <col min="10" max="10" width="13.00390625" style="0" customWidth="1"/>
    <col min="11" max="11" width="12.8515625" style="0" customWidth="1"/>
    <col min="12" max="12" width="11.421875" style="0" customWidth="1"/>
  </cols>
  <sheetData>
    <row r="1" ht="12.75">
      <c r="L1" t="s">
        <v>182</v>
      </c>
    </row>
    <row r="2" ht="7.5" customHeight="1"/>
    <row r="3" spans="1:12" ht="16.5">
      <c r="A3" s="632" t="s">
        <v>183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</row>
    <row r="4" spans="1:12" ht="16.5">
      <c r="A4" s="632" t="s">
        <v>269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</row>
    <row r="5" ht="13.5" thickBot="1"/>
    <row r="6" spans="1:12" ht="12.75">
      <c r="A6" s="633" t="s">
        <v>184</v>
      </c>
      <c r="B6" s="635" t="s">
        <v>185</v>
      </c>
      <c r="C6" s="637" t="s">
        <v>186</v>
      </c>
      <c r="D6" s="638"/>
      <c r="E6" s="637" t="s">
        <v>187</v>
      </c>
      <c r="F6" s="638"/>
      <c r="G6" s="637" t="s">
        <v>188</v>
      </c>
      <c r="H6" s="638"/>
      <c r="I6" s="641" t="s">
        <v>189</v>
      </c>
      <c r="J6" s="641"/>
      <c r="K6" s="641"/>
      <c r="L6" s="642"/>
    </row>
    <row r="7" spans="1:12" ht="12.75">
      <c r="A7" s="634"/>
      <c r="B7" s="636"/>
      <c r="C7" s="639"/>
      <c r="D7" s="640"/>
      <c r="E7" s="639"/>
      <c r="F7" s="640"/>
      <c r="G7" s="639"/>
      <c r="H7" s="640"/>
      <c r="I7" s="82" t="s">
        <v>190</v>
      </c>
      <c r="J7" s="82" t="s">
        <v>167</v>
      </c>
      <c r="K7" s="82" t="s">
        <v>271</v>
      </c>
      <c r="L7" s="83" t="s">
        <v>272</v>
      </c>
    </row>
    <row r="8" spans="1:16" ht="13.5" thickBot="1">
      <c r="A8" s="634"/>
      <c r="B8" s="636"/>
      <c r="C8" s="66" t="s">
        <v>58</v>
      </c>
      <c r="D8" s="66" t="s">
        <v>59</v>
      </c>
      <c r="E8" s="66" t="s">
        <v>58</v>
      </c>
      <c r="F8" s="66" t="s">
        <v>59</v>
      </c>
      <c r="G8" s="66" t="s">
        <v>58</v>
      </c>
      <c r="H8" s="66" t="s">
        <v>59</v>
      </c>
      <c r="I8" s="66" t="s">
        <v>191</v>
      </c>
      <c r="J8" s="66" t="s">
        <v>191</v>
      </c>
      <c r="K8" s="66" t="s">
        <v>191</v>
      </c>
      <c r="L8" s="67" t="s">
        <v>191</v>
      </c>
      <c r="O8" s="130" t="s">
        <v>256</v>
      </c>
      <c r="P8" s="127"/>
    </row>
    <row r="9" spans="1:16" ht="12.75">
      <c r="A9" s="68" t="s">
        <v>125</v>
      </c>
      <c r="B9" s="69" t="s">
        <v>192</v>
      </c>
      <c r="C9" s="377">
        <v>46.5</v>
      </c>
      <c r="D9" s="377">
        <v>0.5</v>
      </c>
      <c r="E9" s="377">
        <v>48.8</v>
      </c>
      <c r="F9" s="377">
        <v>50</v>
      </c>
      <c r="G9" s="377">
        <v>49.4</v>
      </c>
      <c r="H9" s="377">
        <v>16.5</v>
      </c>
      <c r="I9" s="380">
        <v>1.205</v>
      </c>
      <c r="J9" s="380">
        <v>1.559</v>
      </c>
      <c r="K9" s="380">
        <v>1.981</v>
      </c>
      <c r="L9" s="381">
        <v>1.834</v>
      </c>
      <c r="N9" s="123"/>
      <c r="O9" s="131" t="s">
        <v>257</v>
      </c>
      <c r="P9" s="127"/>
    </row>
    <row r="10" spans="1:16" ht="12.75">
      <c r="A10" s="70" t="s">
        <v>193</v>
      </c>
      <c r="B10" s="71" t="s">
        <v>194</v>
      </c>
      <c r="C10" s="378">
        <v>46.5</v>
      </c>
      <c r="D10" s="378">
        <v>0.5</v>
      </c>
      <c r="E10" s="378">
        <v>48.8</v>
      </c>
      <c r="F10" s="378">
        <v>50</v>
      </c>
      <c r="G10" s="378">
        <v>49.4</v>
      </c>
      <c r="H10" s="378">
        <v>19</v>
      </c>
      <c r="I10" s="378" t="s">
        <v>196</v>
      </c>
      <c r="J10" s="378" t="s">
        <v>196</v>
      </c>
      <c r="K10" s="378" t="s">
        <v>196</v>
      </c>
      <c r="L10" s="382" t="s">
        <v>196</v>
      </c>
      <c r="O10" s="131" t="s">
        <v>258</v>
      </c>
      <c r="P10" s="127"/>
    </row>
    <row r="11" spans="1:16" ht="12.75">
      <c r="A11" s="70"/>
      <c r="B11" s="71" t="s">
        <v>195</v>
      </c>
      <c r="C11" s="378">
        <v>46.5</v>
      </c>
      <c r="D11" s="378">
        <v>0.5</v>
      </c>
      <c r="E11" s="378">
        <v>48.8</v>
      </c>
      <c r="F11" s="378">
        <v>50</v>
      </c>
      <c r="G11" s="378">
        <v>49.4</v>
      </c>
      <c r="H11" s="378">
        <v>10</v>
      </c>
      <c r="I11" s="378">
        <v>1.469</v>
      </c>
      <c r="J11" s="378">
        <v>2.146</v>
      </c>
      <c r="K11" s="378">
        <v>1.397</v>
      </c>
      <c r="L11" s="382">
        <v>1.339</v>
      </c>
      <c r="O11" s="131" t="s">
        <v>259</v>
      </c>
      <c r="P11" s="127"/>
    </row>
    <row r="12" spans="1:16" ht="12.75">
      <c r="A12" s="70"/>
      <c r="B12" s="71" t="s">
        <v>197</v>
      </c>
      <c r="C12" s="378">
        <v>46.5</v>
      </c>
      <c r="D12" s="378">
        <v>0.5</v>
      </c>
      <c r="E12" s="378">
        <v>48.8</v>
      </c>
      <c r="F12" s="378">
        <v>50</v>
      </c>
      <c r="G12" s="378">
        <v>49.4</v>
      </c>
      <c r="H12" s="378">
        <v>19</v>
      </c>
      <c r="I12" s="383">
        <v>1.128</v>
      </c>
      <c r="J12" s="383">
        <v>1.08</v>
      </c>
      <c r="K12" s="383">
        <v>0.888</v>
      </c>
      <c r="L12" s="384">
        <v>1.32</v>
      </c>
      <c r="O12" s="131" t="s">
        <v>260</v>
      </c>
      <c r="P12" s="127"/>
    </row>
    <row r="13" spans="1:16" ht="12.75">
      <c r="A13" s="70"/>
      <c r="B13" s="71" t="s">
        <v>198</v>
      </c>
      <c r="C13" s="378">
        <v>46.5</v>
      </c>
      <c r="D13" s="378">
        <v>0.5</v>
      </c>
      <c r="E13" s="378">
        <v>48.8</v>
      </c>
      <c r="F13" s="378">
        <v>50</v>
      </c>
      <c r="G13" s="378">
        <v>49.4</v>
      </c>
      <c r="H13" s="378">
        <v>10</v>
      </c>
      <c r="I13" s="378" t="s">
        <v>196</v>
      </c>
      <c r="J13" s="378" t="s">
        <v>196</v>
      </c>
      <c r="K13" s="378" t="s">
        <v>196</v>
      </c>
      <c r="L13" s="382" t="s">
        <v>196</v>
      </c>
      <c r="O13" s="127"/>
      <c r="P13" s="127"/>
    </row>
    <row r="14" spans="1:16" ht="12.75">
      <c r="A14" s="70"/>
      <c r="B14" s="71" t="s">
        <v>199</v>
      </c>
      <c r="C14" s="378">
        <v>46.5</v>
      </c>
      <c r="D14" s="378">
        <v>0.5</v>
      </c>
      <c r="E14" s="378">
        <v>48.8</v>
      </c>
      <c r="F14" s="378">
        <v>50</v>
      </c>
      <c r="G14" s="378">
        <v>49.4</v>
      </c>
      <c r="H14" s="378">
        <v>10</v>
      </c>
      <c r="I14" s="383">
        <v>0.288</v>
      </c>
      <c r="J14" s="383">
        <v>0.734</v>
      </c>
      <c r="K14" s="383">
        <v>0.533</v>
      </c>
      <c r="L14" s="384">
        <v>0.158</v>
      </c>
      <c r="O14" s="127"/>
      <c r="P14" s="127"/>
    </row>
    <row r="15" spans="1:16" ht="12.75">
      <c r="A15" s="70"/>
      <c r="B15" s="71" t="s">
        <v>200</v>
      </c>
      <c r="C15" s="378">
        <v>46.5</v>
      </c>
      <c r="D15" s="378">
        <v>0.5</v>
      </c>
      <c r="E15" s="378">
        <v>48.8</v>
      </c>
      <c r="F15" s="378">
        <v>50</v>
      </c>
      <c r="G15" s="378">
        <v>49.4</v>
      </c>
      <c r="H15" s="378">
        <v>10</v>
      </c>
      <c r="I15" s="383">
        <v>3.672</v>
      </c>
      <c r="J15" s="383">
        <v>3.024</v>
      </c>
      <c r="K15" s="383">
        <v>4.932</v>
      </c>
      <c r="L15" s="384">
        <v>1.8</v>
      </c>
      <c r="O15" s="127"/>
      <c r="P15" s="127"/>
    </row>
    <row r="16" spans="1:12" ht="12.75">
      <c r="A16" s="70"/>
      <c r="B16" s="71" t="s">
        <v>201</v>
      </c>
      <c r="C16" s="378">
        <v>46.5</v>
      </c>
      <c r="D16" s="378">
        <v>0.5</v>
      </c>
      <c r="E16" s="378">
        <v>48.8</v>
      </c>
      <c r="F16" s="378">
        <v>50</v>
      </c>
      <c r="G16" s="378">
        <v>49.4</v>
      </c>
      <c r="H16" s="378">
        <v>16.5</v>
      </c>
      <c r="I16" s="383">
        <v>0.84</v>
      </c>
      <c r="J16" s="383">
        <v>1.584</v>
      </c>
      <c r="K16" s="383">
        <v>1.752</v>
      </c>
      <c r="L16" s="384">
        <v>1.632</v>
      </c>
    </row>
    <row r="17" spans="1:12" ht="12.75">
      <c r="A17" s="70"/>
      <c r="B17" s="73" t="s">
        <v>202</v>
      </c>
      <c r="C17" s="378"/>
      <c r="D17" s="378"/>
      <c r="E17" s="378"/>
      <c r="F17" s="378"/>
      <c r="G17" s="378"/>
      <c r="H17" s="378"/>
      <c r="I17" s="383">
        <v>8.602</v>
      </c>
      <c r="J17" s="383">
        <v>10.126999999999999</v>
      </c>
      <c r="K17" s="383">
        <v>11.483000000000002</v>
      </c>
      <c r="L17" s="384">
        <v>8.083</v>
      </c>
    </row>
    <row r="18" spans="1:12" ht="12.75">
      <c r="A18" s="70"/>
      <c r="B18" s="71"/>
      <c r="C18" s="378"/>
      <c r="D18" s="378"/>
      <c r="E18" s="378"/>
      <c r="F18" s="378"/>
      <c r="G18" s="378"/>
      <c r="H18" s="378"/>
      <c r="I18" s="194"/>
      <c r="J18" s="194"/>
      <c r="K18" s="194"/>
      <c r="L18" s="195"/>
    </row>
    <row r="19" spans="1:12" ht="12.75">
      <c r="A19" s="70" t="s">
        <v>130</v>
      </c>
      <c r="B19" s="71" t="s">
        <v>203</v>
      </c>
      <c r="C19" s="378">
        <v>49.2</v>
      </c>
      <c r="D19" s="378">
        <v>0.5</v>
      </c>
      <c r="E19" s="378">
        <v>48.8</v>
      </c>
      <c r="F19" s="378">
        <v>50</v>
      </c>
      <c r="G19" s="378">
        <v>49.4</v>
      </c>
      <c r="H19" s="378">
        <v>11.5</v>
      </c>
      <c r="I19" s="378">
        <v>1.56</v>
      </c>
      <c r="J19" s="378">
        <v>1.632</v>
      </c>
      <c r="K19" s="378">
        <v>1.368</v>
      </c>
      <c r="L19" s="382">
        <v>0.864</v>
      </c>
    </row>
    <row r="20" spans="1:12" ht="12.75">
      <c r="A20" s="70"/>
      <c r="B20" s="71" t="s">
        <v>204</v>
      </c>
      <c r="C20" s="378">
        <v>49.2</v>
      </c>
      <c r="D20" s="378">
        <v>0.5</v>
      </c>
      <c r="E20" s="378">
        <v>48.8</v>
      </c>
      <c r="F20" s="378">
        <v>50</v>
      </c>
      <c r="G20" s="378">
        <v>49.4</v>
      </c>
      <c r="H20" s="378">
        <v>14</v>
      </c>
      <c r="I20" s="378">
        <v>1.872</v>
      </c>
      <c r="J20" s="378">
        <v>0.576</v>
      </c>
      <c r="K20" s="378">
        <v>2.064</v>
      </c>
      <c r="L20" s="382">
        <v>3.36</v>
      </c>
    </row>
    <row r="21" spans="1:12" ht="12.75">
      <c r="A21" s="70"/>
      <c r="B21" s="71" t="s">
        <v>205</v>
      </c>
      <c r="C21" s="378">
        <v>49.2</v>
      </c>
      <c r="D21" s="378">
        <v>0.5</v>
      </c>
      <c r="E21" s="378" t="s">
        <v>196</v>
      </c>
      <c r="F21" s="378" t="s">
        <v>196</v>
      </c>
      <c r="G21" s="378" t="s">
        <v>196</v>
      </c>
      <c r="H21" s="378" t="s">
        <v>196</v>
      </c>
      <c r="I21" s="378">
        <v>0.634</v>
      </c>
      <c r="J21" s="378">
        <v>0.672</v>
      </c>
      <c r="K21" s="378">
        <v>0.634</v>
      </c>
      <c r="L21" s="382">
        <v>0.73</v>
      </c>
    </row>
    <row r="22" spans="1:12" ht="12.75">
      <c r="A22" s="70"/>
      <c r="B22" s="71" t="s">
        <v>206</v>
      </c>
      <c r="C22" s="378">
        <v>49.2</v>
      </c>
      <c r="D22" s="378">
        <v>0.5</v>
      </c>
      <c r="E22" s="378" t="s">
        <v>196</v>
      </c>
      <c r="F22" s="378" t="s">
        <v>196</v>
      </c>
      <c r="G22" s="378" t="s">
        <v>196</v>
      </c>
      <c r="H22" s="378" t="s">
        <v>196</v>
      </c>
      <c r="I22" s="378">
        <v>0.442</v>
      </c>
      <c r="J22" s="378">
        <v>0.902</v>
      </c>
      <c r="K22" s="378">
        <v>0.269</v>
      </c>
      <c r="L22" s="382">
        <v>1.114</v>
      </c>
    </row>
    <row r="23" spans="1:12" ht="12.75">
      <c r="A23" s="70"/>
      <c r="B23" s="73" t="s">
        <v>202</v>
      </c>
      <c r="C23" s="378"/>
      <c r="D23" s="378"/>
      <c r="E23" s="378"/>
      <c r="F23" s="378"/>
      <c r="G23" s="378"/>
      <c r="H23" s="378"/>
      <c r="I23" s="378">
        <v>4.508000000000001</v>
      </c>
      <c r="J23" s="378">
        <v>3.782</v>
      </c>
      <c r="K23" s="378">
        <v>4.335</v>
      </c>
      <c r="L23" s="382">
        <v>6.0680000000000005</v>
      </c>
    </row>
    <row r="24" spans="1:12" ht="12.75">
      <c r="A24" s="70"/>
      <c r="B24" s="71"/>
      <c r="C24" s="378"/>
      <c r="D24" s="378"/>
      <c r="E24" s="378"/>
      <c r="F24" s="378"/>
      <c r="G24" s="378"/>
      <c r="H24" s="378"/>
      <c r="I24" s="194"/>
      <c r="J24" s="194"/>
      <c r="K24" s="194"/>
      <c r="L24" s="195"/>
    </row>
    <row r="25" spans="1:12" ht="12.75">
      <c r="A25" s="70" t="s">
        <v>136</v>
      </c>
      <c r="B25" s="71" t="s">
        <v>207</v>
      </c>
      <c r="C25" s="378">
        <v>47</v>
      </c>
      <c r="D25" s="378">
        <v>0.5</v>
      </c>
      <c r="E25" s="378">
        <v>48.8</v>
      </c>
      <c r="F25" s="378">
        <v>40</v>
      </c>
      <c r="G25" s="378">
        <v>49.6</v>
      </c>
      <c r="H25" s="378">
        <v>20</v>
      </c>
      <c r="I25" s="378">
        <v>0.036</v>
      </c>
      <c r="J25" s="378">
        <v>0.072</v>
      </c>
      <c r="K25" s="378">
        <v>0.05</v>
      </c>
      <c r="L25" s="382">
        <v>0.05</v>
      </c>
    </row>
    <row r="26" spans="1:12" ht="12.75">
      <c r="A26" s="70" t="s">
        <v>208</v>
      </c>
      <c r="B26" s="71" t="s">
        <v>209</v>
      </c>
      <c r="C26" s="378">
        <v>47</v>
      </c>
      <c r="D26" s="378">
        <v>0.5</v>
      </c>
      <c r="E26" s="378">
        <v>48.8</v>
      </c>
      <c r="F26" s="378">
        <v>40</v>
      </c>
      <c r="G26" s="378">
        <v>49.6</v>
      </c>
      <c r="H26" s="378">
        <v>20</v>
      </c>
      <c r="I26" s="378">
        <v>0.002</v>
      </c>
      <c r="J26" s="378">
        <v>0.002</v>
      </c>
      <c r="K26" s="378">
        <v>0.002</v>
      </c>
      <c r="L26" s="382">
        <v>0</v>
      </c>
    </row>
    <row r="27" spans="1:12" ht="12.75">
      <c r="A27" s="70"/>
      <c r="B27" s="71" t="s">
        <v>210</v>
      </c>
      <c r="C27" s="378">
        <v>47</v>
      </c>
      <c r="D27" s="378">
        <v>0.5</v>
      </c>
      <c r="E27" s="378">
        <v>48.8</v>
      </c>
      <c r="F27" s="378">
        <v>40</v>
      </c>
      <c r="G27" s="378">
        <v>49.6</v>
      </c>
      <c r="H27" s="378">
        <v>20</v>
      </c>
      <c r="I27" s="378">
        <v>0.005</v>
      </c>
      <c r="J27" s="378">
        <v>0.058</v>
      </c>
      <c r="K27" s="378">
        <v>0.019</v>
      </c>
      <c r="L27" s="382">
        <v>0.014</v>
      </c>
    </row>
    <row r="28" spans="1:12" ht="12.75">
      <c r="A28" s="70"/>
      <c r="B28" s="71" t="s">
        <v>211</v>
      </c>
      <c r="C28" s="378">
        <v>47</v>
      </c>
      <c r="D28" s="378">
        <v>0.5</v>
      </c>
      <c r="E28" s="378">
        <v>48.8</v>
      </c>
      <c r="F28" s="378">
        <v>40</v>
      </c>
      <c r="G28" s="378">
        <v>49.6</v>
      </c>
      <c r="H28" s="378">
        <v>20</v>
      </c>
      <c r="I28" s="378">
        <v>0.317</v>
      </c>
      <c r="J28" s="378">
        <v>0.23</v>
      </c>
      <c r="K28" s="378">
        <v>0.422</v>
      </c>
      <c r="L28" s="382">
        <v>0.442</v>
      </c>
    </row>
    <row r="29" spans="1:12" ht="12.75">
      <c r="A29" s="70"/>
      <c r="B29" s="71" t="s">
        <v>212</v>
      </c>
      <c r="C29" s="378">
        <v>47</v>
      </c>
      <c r="D29" s="378">
        <v>0.5</v>
      </c>
      <c r="E29" s="378">
        <v>48.8</v>
      </c>
      <c r="F29" s="378">
        <v>40</v>
      </c>
      <c r="G29" s="378" t="s">
        <v>196</v>
      </c>
      <c r="H29" s="378" t="s">
        <v>196</v>
      </c>
      <c r="I29" s="378" t="s">
        <v>196</v>
      </c>
      <c r="J29" s="378" t="s">
        <v>196</v>
      </c>
      <c r="K29" s="378" t="s">
        <v>196</v>
      </c>
      <c r="L29" s="382" t="s">
        <v>196</v>
      </c>
    </row>
    <row r="30" spans="1:12" ht="12.75">
      <c r="A30" s="70"/>
      <c r="B30" s="71" t="s">
        <v>213</v>
      </c>
      <c r="C30" s="378">
        <v>47</v>
      </c>
      <c r="D30" s="378">
        <v>0.5</v>
      </c>
      <c r="E30" s="378">
        <v>48.8</v>
      </c>
      <c r="F30" s="378">
        <v>40</v>
      </c>
      <c r="G30" s="378" t="s">
        <v>196</v>
      </c>
      <c r="H30" s="378" t="s">
        <v>196</v>
      </c>
      <c r="I30" s="378">
        <v>-0.24</v>
      </c>
      <c r="J30" s="378">
        <v>-0.017</v>
      </c>
      <c r="K30" s="378">
        <v>0</v>
      </c>
      <c r="L30" s="382">
        <v>0</v>
      </c>
    </row>
    <row r="31" spans="1:12" ht="12.75">
      <c r="A31" s="70"/>
      <c r="B31" s="71" t="s">
        <v>214</v>
      </c>
      <c r="C31" s="378">
        <v>47</v>
      </c>
      <c r="D31" s="378">
        <v>0.5</v>
      </c>
      <c r="E31" s="378">
        <v>48.8</v>
      </c>
      <c r="F31" s="378">
        <v>40</v>
      </c>
      <c r="G31" s="378" t="s">
        <v>196</v>
      </c>
      <c r="H31" s="378" t="s">
        <v>196</v>
      </c>
      <c r="I31" s="378" t="s">
        <v>196</v>
      </c>
      <c r="J31" s="378" t="s">
        <v>196</v>
      </c>
      <c r="K31" s="378" t="s">
        <v>196</v>
      </c>
      <c r="L31" s="382" t="s">
        <v>196</v>
      </c>
    </row>
    <row r="32" spans="1:12" ht="12.75">
      <c r="A32" s="70"/>
      <c r="B32" s="71" t="s">
        <v>215</v>
      </c>
      <c r="C32" s="378">
        <v>47</v>
      </c>
      <c r="D32" s="378">
        <v>0.5</v>
      </c>
      <c r="E32" s="378">
        <v>48.8</v>
      </c>
      <c r="F32" s="378">
        <v>40</v>
      </c>
      <c r="G32" s="378">
        <v>49.6</v>
      </c>
      <c r="H32" s="378">
        <v>20</v>
      </c>
      <c r="I32" s="378">
        <v>0.01</v>
      </c>
      <c r="J32" s="378">
        <v>0</v>
      </c>
      <c r="K32" s="378">
        <v>0.01</v>
      </c>
      <c r="L32" s="382">
        <v>0</v>
      </c>
    </row>
    <row r="33" spans="1:12" ht="12.75">
      <c r="A33" s="70"/>
      <c r="B33" s="71" t="s">
        <v>216</v>
      </c>
      <c r="C33" s="378">
        <v>47</v>
      </c>
      <c r="D33" s="378">
        <v>0.5</v>
      </c>
      <c r="E33" s="378">
        <v>48.8</v>
      </c>
      <c r="F33" s="378">
        <v>40</v>
      </c>
      <c r="G33" s="378">
        <v>49.6</v>
      </c>
      <c r="H33" s="378">
        <v>20</v>
      </c>
      <c r="I33" s="378">
        <v>0.022</v>
      </c>
      <c r="J33" s="378">
        <v>0.072</v>
      </c>
      <c r="K33" s="378">
        <v>0.029</v>
      </c>
      <c r="L33" s="382">
        <v>0.029</v>
      </c>
    </row>
    <row r="34" spans="1:12" ht="12.75">
      <c r="A34" s="70"/>
      <c r="B34" s="71" t="s">
        <v>217</v>
      </c>
      <c r="C34" s="378">
        <v>47</v>
      </c>
      <c r="D34" s="378">
        <v>0.5</v>
      </c>
      <c r="E34" s="378">
        <v>48.8</v>
      </c>
      <c r="F34" s="378">
        <v>40</v>
      </c>
      <c r="G34" s="378">
        <v>49.6</v>
      </c>
      <c r="H34" s="378">
        <v>20</v>
      </c>
      <c r="I34" s="378">
        <v>0.036</v>
      </c>
      <c r="J34" s="378">
        <v>0.065</v>
      </c>
      <c r="K34" s="378">
        <v>0.05</v>
      </c>
      <c r="L34" s="382">
        <v>0.038</v>
      </c>
    </row>
    <row r="35" spans="1:12" ht="12.75">
      <c r="A35" s="70"/>
      <c r="B35" s="71" t="s">
        <v>218</v>
      </c>
      <c r="C35" s="378">
        <v>47</v>
      </c>
      <c r="D35" s="378">
        <v>0.5</v>
      </c>
      <c r="E35" s="378">
        <v>48.8</v>
      </c>
      <c r="F35" s="378">
        <v>40</v>
      </c>
      <c r="G35" s="378">
        <v>49.6</v>
      </c>
      <c r="H35" s="378">
        <v>20</v>
      </c>
      <c r="I35" s="378">
        <v>0.034</v>
      </c>
      <c r="J35" s="378">
        <v>0.036</v>
      </c>
      <c r="K35" s="378">
        <v>0.036</v>
      </c>
      <c r="L35" s="382">
        <v>0.034</v>
      </c>
    </row>
    <row r="36" spans="1:12" ht="13.5" thickBot="1">
      <c r="A36" s="75"/>
      <c r="B36" s="76" t="s">
        <v>202</v>
      </c>
      <c r="C36" s="379"/>
      <c r="D36" s="379"/>
      <c r="E36" s="379"/>
      <c r="F36" s="379"/>
      <c r="G36" s="379"/>
      <c r="H36" s="379"/>
      <c r="I36" s="379">
        <v>0.222</v>
      </c>
      <c r="J36" s="379">
        <v>0.518</v>
      </c>
      <c r="K36" s="379">
        <v>0.6180000000000001</v>
      </c>
      <c r="L36" s="385">
        <v>0.6070000000000001</v>
      </c>
    </row>
    <row r="37" spans="1:12" ht="12.75">
      <c r="A37" s="79"/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ht="12.75">
      <c r="A38" s="79" t="s">
        <v>234</v>
      </c>
      <c r="B38" s="79"/>
      <c r="C38" s="80"/>
      <c r="D38" s="80"/>
      <c r="E38" s="80"/>
      <c r="F38" s="80"/>
      <c r="G38" s="80"/>
      <c r="H38" s="418"/>
      <c r="I38" s="80"/>
      <c r="J38" s="80"/>
      <c r="K38" s="80"/>
      <c r="L38" s="80"/>
    </row>
    <row r="39" spans="1:12" ht="12.75">
      <c r="A39" s="79" t="s">
        <v>233</v>
      </c>
      <c r="B39" s="79"/>
      <c r="C39" s="80"/>
      <c r="D39" s="80"/>
      <c r="E39" s="80"/>
      <c r="F39" s="80"/>
      <c r="G39" s="84"/>
      <c r="H39" s="419">
        <v>45.382</v>
      </c>
      <c r="I39" s="84"/>
      <c r="J39" s="80" t="s">
        <v>44</v>
      </c>
      <c r="K39" s="80"/>
      <c r="L39" s="80"/>
    </row>
    <row r="40" spans="1:12" ht="12.75">
      <c r="A40" s="79" t="s">
        <v>251</v>
      </c>
      <c r="B40" s="79"/>
      <c r="C40" s="79"/>
      <c r="D40" s="79"/>
      <c r="E40" s="79"/>
      <c r="F40" s="79"/>
      <c r="G40" s="79" t="s">
        <v>219</v>
      </c>
      <c r="H40" s="79"/>
      <c r="I40" s="79"/>
      <c r="J40" s="79"/>
      <c r="K40" s="79"/>
      <c r="L40" s="79"/>
    </row>
    <row r="41" spans="1:6" ht="12.75">
      <c r="A41" s="81" t="s">
        <v>220</v>
      </c>
      <c r="F41" t="s">
        <v>221</v>
      </c>
    </row>
    <row r="42" ht="12.75">
      <c r="K42" t="s">
        <v>222</v>
      </c>
    </row>
    <row r="43" spans="5:9" ht="12.75">
      <c r="E43" s="127"/>
      <c r="F43" s="127"/>
      <c r="G43" s="127"/>
      <c r="H43" s="127"/>
      <c r="I43" s="127"/>
    </row>
    <row r="44" spans="5:9" ht="12.75">
      <c r="E44" s="127"/>
      <c r="F44" s="127" t="s">
        <v>284</v>
      </c>
      <c r="G44" s="127"/>
      <c r="H44" s="127">
        <v>6.24</v>
      </c>
      <c r="I44" s="127"/>
    </row>
    <row r="45" spans="5:9" ht="12.75">
      <c r="E45" s="127"/>
      <c r="F45" s="127" t="s">
        <v>279</v>
      </c>
      <c r="G45" s="127"/>
      <c r="H45" s="127">
        <v>9</v>
      </c>
      <c r="I45" s="127"/>
    </row>
    <row r="46" spans="5:9" ht="12.75">
      <c r="E46" s="127"/>
      <c r="F46" s="127" t="s">
        <v>280</v>
      </c>
      <c r="G46" s="127"/>
      <c r="H46" s="127">
        <v>2.304</v>
      </c>
      <c r="I46" s="127"/>
    </row>
    <row r="47" spans="5:9" ht="12.75">
      <c r="E47" s="127"/>
      <c r="F47" s="127" t="s">
        <v>281</v>
      </c>
      <c r="G47" s="127"/>
      <c r="H47" s="127">
        <v>0</v>
      </c>
      <c r="I47" s="127"/>
    </row>
    <row r="48" spans="5:9" ht="12.75">
      <c r="E48" s="127"/>
      <c r="F48" s="127" t="s">
        <v>282</v>
      </c>
      <c r="G48" s="127"/>
      <c r="H48" s="127">
        <v>3.24</v>
      </c>
      <c r="I48" s="127"/>
    </row>
    <row r="49" spans="5:9" ht="12.75">
      <c r="E49" s="127"/>
      <c r="F49" s="127" t="s">
        <v>283</v>
      </c>
      <c r="G49" s="127"/>
      <c r="H49" s="127">
        <v>1.848</v>
      </c>
      <c r="I49" s="127"/>
    </row>
    <row r="50" spans="5:9" ht="12.75">
      <c r="E50" s="127"/>
      <c r="F50" s="127" t="s">
        <v>285</v>
      </c>
      <c r="G50" s="127"/>
      <c r="H50" s="127">
        <v>22.75</v>
      </c>
      <c r="I50" s="127"/>
    </row>
    <row r="51" spans="5:9" ht="12.75">
      <c r="E51" s="127"/>
      <c r="F51" s="127"/>
      <c r="G51" s="127"/>
      <c r="H51" s="127">
        <f>SUM(H44:H50)</f>
        <v>45.382</v>
      </c>
      <c r="I51" s="127"/>
    </row>
    <row r="52" spans="5:9" ht="12.75">
      <c r="E52" s="127"/>
      <c r="F52" s="127"/>
      <c r="G52" s="127"/>
      <c r="H52" s="127"/>
      <c r="I52" s="127"/>
    </row>
    <row r="53" spans="5:9" ht="12.75">
      <c r="E53" s="127"/>
      <c r="F53" s="127"/>
      <c r="G53" s="127"/>
      <c r="H53" s="127"/>
      <c r="I53" s="127"/>
    </row>
    <row r="54" spans="5:9" ht="12.75">
      <c r="E54" s="127"/>
      <c r="F54" s="127"/>
      <c r="G54" s="127"/>
      <c r="H54" s="127"/>
      <c r="I54" s="127"/>
    </row>
  </sheetData>
  <mergeCells count="8">
    <mergeCell ref="A3:L3"/>
    <mergeCell ref="A4:L4"/>
    <mergeCell ref="A6:A8"/>
    <mergeCell ref="B6:B8"/>
    <mergeCell ref="C6:D7"/>
    <mergeCell ref="E6:F7"/>
    <mergeCell ref="G6:H7"/>
    <mergeCell ref="I6:L6"/>
  </mergeCells>
  <printOptions/>
  <pageMargins left="0.75" right="0.75" top="1" bottom="1" header="0.5" footer="0.5"/>
  <pageSetup horizontalDpi="1200" verticalDpi="12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2" width="17.7109375" style="0" customWidth="1"/>
    <col min="9" max="9" width="13.140625" style="0" customWidth="1"/>
    <col min="10" max="10" width="11.00390625" style="0" customWidth="1"/>
    <col min="11" max="11" width="10.57421875" style="0" customWidth="1"/>
    <col min="12" max="12" width="10.28125" style="0" customWidth="1"/>
  </cols>
  <sheetData>
    <row r="1" ht="12.75">
      <c r="L1" t="s">
        <v>182</v>
      </c>
    </row>
    <row r="3" spans="1:12" ht="16.5">
      <c r="A3" s="632" t="s">
        <v>183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</row>
    <row r="4" spans="1:12" ht="16.5">
      <c r="A4" s="632" t="s">
        <v>269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</row>
    <row r="5" ht="13.5" thickBot="1"/>
    <row r="6" spans="1:12" ht="12.75">
      <c r="A6" s="633" t="s">
        <v>184</v>
      </c>
      <c r="B6" s="635" t="s">
        <v>185</v>
      </c>
      <c r="C6" s="637" t="s">
        <v>186</v>
      </c>
      <c r="D6" s="638"/>
      <c r="E6" s="637" t="s">
        <v>187</v>
      </c>
      <c r="F6" s="638"/>
      <c r="G6" s="637" t="s">
        <v>188</v>
      </c>
      <c r="H6" s="638"/>
      <c r="I6" s="641" t="s">
        <v>189</v>
      </c>
      <c r="J6" s="641"/>
      <c r="K6" s="641"/>
      <c r="L6" s="642"/>
    </row>
    <row r="7" spans="1:12" ht="12.75">
      <c r="A7" s="634"/>
      <c r="B7" s="636"/>
      <c r="C7" s="639"/>
      <c r="D7" s="640"/>
      <c r="E7" s="639"/>
      <c r="F7" s="640"/>
      <c r="G7" s="639"/>
      <c r="H7" s="640"/>
      <c r="I7" s="82" t="s">
        <v>190</v>
      </c>
      <c r="J7" s="82" t="s">
        <v>167</v>
      </c>
      <c r="K7" s="82" t="s">
        <v>271</v>
      </c>
      <c r="L7" s="83" t="s">
        <v>272</v>
      </c>
    </row>
    <row r="8" spans="1:12" ht="13.5" thickBot="1">
      <c r="A8" s="634"/>
      <c r="B8" s="636"/>
      <c r="C8" s="66" t="s">
        <v>58</v>
      </c>
      <c r="D8" s="66" t="s">
        <v>59</v>
      </c>
      <c r="E8" s="66" t="s">
        <v>58</v>
      </c>
      <c r="F8" s="66" t="s">
        <v>59</v>
      </c>
      <c r="G8" s="66" t="s">
        <v>58</v>
      </c>
      <c r="H8" s="66" t="s">
        <v>59</v>
      </c>
      <c r="I8" s="66" t="s">
        <v>191</v>
      </c>
      <c r="J8" s="66" t="s">
        <v>191</v>
      </c>
      <c r="K8" s="66" t="s">
        <v>191</v>
      </c>
      <c r="L8" s="67" t="s">
        <v>191</v>
      </c>
    </row>
    <row r="9" spans="1:12" ht="12.75">
      <c r="A9" s="68" t="s">
        <v>223</v>
      </c>
      <c r="B9" s="69" t="s">
        <v>224</v>
      </c>
      <c r="C9" s="377">
        <v>46.5</v>
      </c>
      <c r="D9" s="377">
        <v>0.5</v>
      </c>
      <c r="E9" s="377">
        <v>48.8</v>
      </c>
      <c r="F9" s="377">
        <v>50</v>
      </c>
      <c r="G9" s="377" t="s">
        <v>196</v>
      </c>
      <c r="H9" s="377" t="s">
        <v>196</v>
      </c>
      <c r="I9" s="377" t="s">
        <v>196</v>
      </c>
      <c r="J9" s="377" t="s">
        <v>196</v>
      </c>
      <c r="K9" s="377" t="s">
        <v>196</v>
      </c>
      <c r="L9" s="417" t="s">
        <v>196</v>
      </c>
    </row>
    <row r="10" spans="1:12" ht="12.75">
      <c r="A10" s="70" t="s">
        <v>225</v>
      </c>
      <c r="B10" s="71" t="s">
        <v>226</v>
      </c>
      <c r="C10" s="378">
        <v>46.5</v>
      </c>
      <c r="D10" s="378">
        <v>0.5</v>
      </c>
      <c r="E10" s="378">
        <v>48.8</v>
      </c>
      <c r="F10" s="378">
        <v>50</v>
      </c>
      <c r="G10" s="378" t="s">
        <v>196</v>
      </c>
      <c r="H10" s="378" t="s">
        <v>196</v>
      </c>
      <c r="I10" s="378" t="s">
        <v>196</v>
      </c>
      <c r="J10" s="378" t="s">
        <v>196</v>
      </c>
      <c r="K10" s="378" t="s">
        <v>196</v>
      </c>
      <c r="L10" s="382" t="s">
        <v>196</v>
      </c>
    </row>
    <row r="11" spans="1:12" ht="12.75">
      <c r="A11" s="70"/>
      <c r="B11" s="71" t="s">
        <v>227</v>
      </c>
      <c r="C11" s="378">
        <v>46.5</v>
      </c>
      <c r="D11" s="378">
        <v>0.5</v>
      </c>
      <c r="E11" s="378">
        <v>48.8</v>
      </c>
      <c r="F11" s="378">
        <v>50</v>
      </c>
      <c r="G11" s="378" t="s">
        <v>196</v>
      </c>
      <c r="H11" s="378" t="s">
        <v>196</v>
      </c>
      <c r="I11" s="378">
        <v>0.002</v>
      </c>
      <c r="J11" s="378">
        <v>0.454</v>
      </c>
      <c r="K11" s="383">
        <v>0.002</v>
      </c>
      <c r="L11" s="384">
        <v>0.473</v>
      </c>
    </row>
    <row r="12" spans="1:12" ht="12.75">
      <c r="A12" s="70"/>
      <c r="B12" s="71" t="s">
        <v>228</v>
      </c>
      <c r="C12" s="378">
        <v>46.5</v>
      </c>
      <c r="D12" s="378">
        <v>0.5</v>
      </c>
      <c r="E12" s="378">
        <v>48.8</v>
      </c>
      <c r="F12" s="378">
        <v>50</v>
      </c>
      <c r="G12" s="378" t="s">
        <v>196</v>
      </c>
      <c r="H12" s="378" t="s">
        <v>196</v>
      </c>
      <c r="I12" s="378" t="s">
        <v>196</v>
      </c>
      <c r="J12" s="378" t="s">
        <v>196</v>
      </c>
      <c r="K12" s="378" t="s">
        <v>196</v>
      </c>
      <c r="L12" s="382" t="s">
        <v>196</v>
      </c>
    </row>
    <row r="13" spans="1:12" ht="12.75">
      <c r="A13" s="70"/>
      <c r="B13" s="71" t="s">
        <v>229</v>
      </c>
      <c r="C13" s="378">
        <v>46.5</v>
      </c>
      <c r="D13" s="378">
        <v>0.5</v>
      </c>
      <c r="E13" s="378">
        <v>48.8</v>
      </c>
      <c r="F13" s="378">
        <v>50</v>
      </c>
      <c r="G13" s="378" t="s">
        <v>196</v>
      </c>
      <c r="H13" s="378" t="s">
        <v>196</v>
      </c>
      <c r="I13" s="378">
        <v>0.019</v>
      </c>
      <c r="J13" s="383">
        <v>0.017</v>
      </c>
      <c r="K13" s="383">
        <v>0.017</v>
      </c>
      <c r="L13" s="384">
        <v>0.331</v>
      </c>
    </row>
    <row r="14" spans="1:12" ht="12.75">
      <c r="A14" s="70"/>
      <c r="B14" s="71" t="s">
        <v>230</v>
      </c>
      <c r="C14" s="378">
        <v>46.5</v>
      </c>
      <c r="D14" s="378">
        <v>0.5</v>
      </c>
      <c r="E14" s="378">
        <v>48.8</v>
      </c>
      <c r="F14" s="378">
        <v>50</v>
      </c>
      <c r="G14" s="378" t="s">
        <v>196</v>
      </c>
      <c r="H14" s="378" t="s">
        <v>196</v>
      </c>
      <c r="I14" s="378">
        <v>0.002</v>
      </c>
      <c r="J14" s="378">
        <v>0.002</v>
      </c>
      <c r="K14" s="378">
        <v>0.002</v>
      </c>
      <c r="L14" s="382">
        <v>0.002</v>
      </c>
    </row>
    <row r="15" spans="1:12" ht="12.75">
      <c r="A15" s="70"/>
      <c r="B15" s="71" t="s">
        <v>231</v>
      </c>
      <c r="C15" s="378">
        <v>46.5</v>
      </c>
      <c r="D15" s="378">
        <v>0.5</v>
      </c>
      <c r="E15" s="378">
        <v>48.8</v>
      </c>
      <c r="F15" s="378">
        <v>50</v>
      </c>
      <c r="G15" s="378" t="s">
        <v>196</v>
      </c>
      <c r="H15" s="378" t="s">
        <v>196</v>
      </c>
      <c r="I15" s="378" t="s">
        <v>196</v>
      </c>
      <c r="J15" s="378" t="s">
        <v>196</v>
      </c>
      <c r="K15" s="378" t="s">
        <v>196</v>
      </c>
      <c r="L15" s="382" t="s">
        <v>196</v>
      </c>
    </row>
    <row r="16" spans="1:12" ht="12.75">
      <c r="A16" s="70"/>
      <c r="B16" s="71" t="s">
        <v>232</v>
      </c>
      <c r="C16" s="378">
        <v>46.5</v>
      </c>
      <c r="D16" s="378">
        <v>0.5</v>
      </c>
      <c r="E16" s="378">
        <v>48.8</v>
      </c>
      <c r="F16" s="378">
        <v>50</v>
      </c>
      <c r="G16" s="378" t="s">
        <v>196</v>
      </c>
      <c r="H16" s="378" t="s">
        <v>196</v>
      </c>
      <c r="I16" s="378" t="s">
        <v>196</v>
      </c>
      <c r="J16" s="378" t="s">
        <v>196</v>
      </c>
      <c r="K16" s="378" t="s">
        <v>196</v>
      </c>
      <c r="L16" s="382" t="s">
        <v>196</v>
      </c>
    </row>
    <row r="17" spans="1:12" ht="12.75">
      <c r="A17" s="70"/>
      <c r="B17" s="73" t="s">
        <v>202</v>
      </c>
      <c r="C17" s="378"/>
      <c r="D17" s="378"/>
      <c r="E17" s="378"/>
      <c r="F17" s="378"/>
      <c r="G17" s="378"/>
      <c r="H17" s="378"/>
      <c r="I17" s="383">
        <v>0.023</v>
      </c>
      <c r="J17" s="383">
        <v>0.47300000000000003</v>
      </c>
      <c r="K17" s="383">
        <v>0.021000000000000005</v>
      </c>
      <c r="L17" s="384">
        <v>0.806</v>
      </c>
    </row>
    <row r="18" spans="1:12" ht="12.75">
      <c r="A18" s="70"/>
      <c r="B18" s="71"/>
      <c r="C18" s="378"/>
      <c r="D18" s="378"/>
      <c r="E18" s="378"/>
      <c r="F18" s="378"/>
      <c r="G18" s="378"/>
      <c r="H18" s="378"/>
      <c r="I18" s="194"/>
      <c r="J18" s="194"/>
      <c r="K18" s="194"/>
      <c r="L18" s="195"/>
    </row>
    <row r="19" spans="1:12" ht="12.75">
      <c r="A19" s="70"/>
      <c r="B19" s="71"/>
      <c r="C19" s="194"/>
      <c r="D19" s="194"/>
      <c r="E19" s="194"/>
      <c r="F19" s="194"/>
      <c r="G19" s="194"/>
      <c r="H19" s="194"/>
      <c r="I19" s="194"/>
      <c r="J19" s="194"/>
      <c r="K19" s="194"/>
      <c r="L19" s="195"/>
    </row>
    <row r="20" spans="1:12" ht="12.75">
      <c r="A20" s="70"/>
      <c r="B20" s="71"/>
      <c r="C20" s="194"/>
      <c r="D20" s="194"/>
      <c r="E20" s="194"/>
      <c r="F20" s="194"/>
      <c r="G20" s="194"/>
      <c r="H20" s="194"/>
      <c r="I20" s="194"/>
      <c r="J20" s="194"/>
      <c r="K20" s="194"/>
      <c r="L20" s="195"/>
    </row>
    <row r="21" spans="1:12" ht="12.75">
      <c r="A21" s="70"/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4"/>
    </row>
    <row r="22" spans="1:12" ht="12.75">
      <c r="A22" s="70"/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4"/>
    </row>
    <row r="23" spans="1:12" ht="12.75">
      <c r="A23" s="70"/>
      <c r="B23" s="73"/>
      <c r="C23" s="72"/>
      <c r="D23" s="72"/>
      <c r="E23" s="72"/>
      <c r="F23" s="72"/>
      <c r="G23" s="72"/>
      <c r="H23" s="72"/>
      <c r="I23" s="72"/>
      <c r="J23" s="72"/>
      <c r="K23" s="72"/>
      <c r="L23" s="74"/>
    </row>
    <row r="24" spans="1:12" ht="12.75">
      <c r="A24" s="70"/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4"/>
    </row>
    <row r="25" spans="1:12" ht="12.75">
      <c r="A25" s="70"/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4"/>
    </row>
    <row r="26" spans="1:12" ht="12.75">
      <c r="A26" s="70"/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4"/>
    </row>
    <row r="27" spans="1:12" ht="12.75">
      <c r="A27" s="70"/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4"/>
    </row>
    <row r="28" spans="1:12" ht="12.75">
      <c r="A28" s="70"/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4"/>
    </row>
    <row r="29" spans="1:12" ht="12.75">
      <c r="A29" s="70"/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4"/>
    </row>
    <row r="30" spans="1:12" ht="12.75">
      <c r="A30" s="70"/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4"/>
    </row>
    <row r="31" spans="1:12" ht="12.75">
      <c r="A31" s="70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4"/>
    </row>
    <row r="32" spans="1:12" ht="12.75">
      <c r="A32" s="70"/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4"/>
    </row>
    <row r="33" spans="1:12" ht="13.5" thickBot="1">
      <c r="A33" s="75"/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8"/>
    </row>
    <row r="34" spans="1:12" ht="12.75">
      <c r="A34" s="79"/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2.75">
      <c r="A35" s="79" t="s">
        <v>235</v>
      </c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1:12" ht="12.75">
      <c r="A36" s="79" t="s">
        <v>233</v>
      </c>
      <c r="B36" s="79"/>
      <c r="C36" s="80"/>
      <c r="D36" s="80"/>
      <c r="E36" s="80"/>
      <c r="F36" s="80"/>
      <c r="G36" s="84"/>
      <c r="H36" s="419">
        <v>45.382</v>
      </c>
      <c r="I36" s="84"/>
      <c r="J36" s="80" t="s">
        <v>44</v>
      </c>
      <c r="K36" s="80"/>
      <c r="L36" s="80"/>
    </row>
    <row r="37" spans="1:12" ht="12.75">
      <c r="A37" s="79" t="s">
        <v>251</v>
      </c>
      <c r="B37" s="79"/>
      <c r="C37" s="79"/>
      <c r="D37" s="79"/>
      <c r="E37" s="79"/>
      <c r="F37" s="79"/>
      <c r="G37" s="79" t="s">
        <v>219</v>
      </c>
      <c r="H37" s="79"/>
      <c r="I37" s="79"/>
      <c r="J37" s="79"/>
      <c r="K37" s="79"/>
      <c r="L37" s="79"/>
    </row>
    <row r="38" spans="1:6" ht="12.75">
      <c r="A38" s="81" t="s">
        <v>220</v>
      </c>
      <c r="F38" t="s">
        <v>221</v>
      </c>
    </row>
    <row r="45" spans="1:3" ht="12.75">
      <c r="A45" s="127"/>
      <c r="B45" s="132">
        <v>0.375</v>
      </c>
      <c r="C45" s="127"/>
    </row>
    <row r="46" spans="1:3" ht="12.75">
      <c r="A46" s="127" t="s">
        <v>125</v>
      </c>
      <c r="B46" s="127"/>
      <c r="C46" s="127"/>
    </row>
    <row r="47" spans="1:3" ht="12.75">
      <c r="A47" s="127" t="s">
        <v>261</v>
      </c>
      <c r="B47" s="127">
        <v>9.454</v>
      </c>
      <c r="C47" s="127"/>
    </row>
    <row r="48" spans="1:3" ht="12.75">
      <c r="A48" s="127" t="s">
        <v>262</v>
      </c>
      <c r="B48" s="127">
        <v>14.448</v>
      </c>
      <c r="C48" s="127"/>
    </row>
    <row r="49" spans="1:3" ht="12.75">
      <c r="A49" s="127" t="s">
        <v>263</v>
      </c>
      <c r="B49" s="127">
        <v>9.366</v>
      </c>
      <c r="C49" s="127"/>
    </row>
    <row r="50" spans="1:3" ht="12.75">
      <c r="A50" s="127" t="s">
        <v>264</v>
      </c>
      <c r="B50" s="127">
        <v>9.776</v>
      </c>
      <c r="C50" s="127"/>
    </row>
    <row r="51" spans="1:3" ht="12.75">
      <c r="A51" s="127" t="s">
        <v>136</v>
      </c>
      <c r="B51" s="127"/>
      <c r="C51" s="127"/>
    </row>
    <row r="52" spans="1:3" ht="12.75">
      <c r="A52" s="127" t="s">
        <v>261</v>
      </c>
      <c r="B52" s="127">
        <v>3.656</v>
      </c>
      <c r="C52" s="127"/>
    </row>
    <row r="53" spans="1:3" ht="12.75">
      <c r="A53" s="127" t="s">
        <v>262</v>
      </c>
      <c r="B53" s="127">
        <v>3.14</v>
      </c>
      <c r="C53" s="127"/>
    </row>
    <row r="54" spans="1:3" ht="12.75">
      <c r="A54" s="127" t="s">
        <v>265</v>
      </c>
      <c r="B54" s="127">
        <v>40.983</v>
      </c>
      <c r="C54" s="127"/>
    </row>
    <row r="55" spans="1:3" ht="12.75">
      <c r="A55" s="127"/>
      <c r="B55" s="127">
        <f>SUM(B46:B54)</f>
        <v>90.823</v>
      </c>
      <c r="C55" s="127"/>
    </row>
    <row r="56" spans="1:3" ht="12.75">
      <c r="A56" s="127"/>
      <c r="B56" s="127"/>
      <c r="C56" s="127"/>
    </row>
  </sheetData>
  <mergeCells count="8">
    <mergeCell ref="A3:L3"/>
    <mergeCell ref="A4:L4"/>
    <mergeCell ref="A6:A8"/>
    <mergeCell ref="B6:B8"/>
    <mergeCell ref="C6:D7"/>
    <mergeCell ref="E6:F7"/>
    <mergeCell ref="G6:H7"/>
    <mergeCell ref="I6:L6"/>
  </mergeCells>
  <printOptions/>
  <pageMargins left="0.75" right="0.75" top="1" bottom="1" header="0.5" footer="0.5"/>
  <pageSetup horizontalDpi="1200" verticalDpi="1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:E1"/>
    </sheetView>
  </sheetViews>
  <sheetFormatPr defaultColWidth="9.140625" defaultRowHeight="12.75"/>
  <cols>
    <col min="1" max="1" width="18.28125" style="0" customWidth="1"/>
    <col min="2" max="2" width="15.7109375" style="0" customWidth="1"/>
    <col min="3" max="4" width="14.28125" style="0" customWidth="1"/>
    <col min="5" max="5" width="16.140625" style="0" customWidth="1"/>
    <col min="6" max="6" width="13.7109375" style="0" customWidth="1"/>
    <col min="7" max="7" width="15.00390625" style="0" customWidth="1"/>
    <col min="8" max="8" width="16.7109375" style="0" customWidth="1"/>
  </cols>
  <sheetData>
    <row r="1" spans="1:8" ht="24" thickBot="1">
      <c r="A1" s="645" t="s">
        <v>238</v>
      </c>
      <c r="B1" s="646"/>
      <c r="C1" s="646"/>
      <c r="D1" s="646"/>
      <c r="E1" s="646"/>
      <c r="F1" s="141"/>
      <c r="G1" s="141"/>
      <c r="H1" s="142"/>
    </row>
    <row r="2" spans="1:8" ht="13.5" thickBot="1">
      <c r="A2" s="643" t="s">
        <v>239</v>
      </c>
      <c r="B2" s="134" t="s">
        <v>240</v>
      </c>
      <c r="C2" s="135" t="s">
        <v>241</v>
      </c>
      <c r="D2" s="134" t="s">
        <v>242</v>
      </c>
      <c r="E2" s="135" t="s">
        <v>243</v>
      </c>
      <c r="F2" s="133"/>
      <c r="G2" s="133"/>
      <c r="H2" s="133"/>
    </row>
    <row r="3" spans="1:8" ht="13.5" thickBot="1">
      <c r="A3" s="644"/>
      <c r="B3" s="136" t="s">
        <v>44</v>
      </c>
      <c r="C3" s="137" t="s">
        <v>44</v>
      </c>
      <c r="D3" s="136" t="s">
        <v>44</v>
      </c>
      <c r="E3" s="137" t="s">
        <v>44</v>
      </c>
      <c r="F3" s="133"/>
      <c r="G3" s="133"/>
      <c r="H3" s="133"/>
    </row>
    <row r="4" spans="1:8" ht="12.75">
      <c r="A4" s="143" t="s">
        <v>270</v>
      </c>
      <c r="B4" s="457">
        <v>0</v>
      </c>
      <c r="C4" s="463">
        <v>1.58832</v>
      </c>
      <c r="D4" s="466">
        <v>0.5420159999999999</v>
      </c>
      <c r="E4" s="460">
        <v>0</v>
      </c>
      <c r="F4" s="133"/>
      <c r="G4" s="229"/>
      <c r="H4" s="133"/>
    </row>
    <row r="5" spans="1:8" ht="12.75">
      <c r="A5" s="138">
        <v>0.08333333333333333</v>
      </c>
      <c r="B5" s="458">
        <v>0</v>
      </c>
      <c r="C5" s="464">
        <v>1.56528</v>
      </c>
      <c r="D5" s="467">
        <v>0.614592</v>
      </c>
      <c r="E5" s="461">
        <v>0</v>
      </c>
      <c r="F5" s="133"/>
      <c r="G5" s="229"/>
      <c r="H5" s="133"/>
    </row>
    <row r="6" spans="1:8" ht="12.75">
      <c r="A6" s="138">
        <v>0.125</v>
      </c>
      <c r="B6" s="458">
        <v>0</v>
      </c>
      <c r="C6" s="464">
        <v>1.5203520000000001</v>
      </c>
      <c r="D6" s="467">
        <v>0.535104</v>
      </c>
      <c r="E6" s="461">
        <v>0</v>
      </c>
      <c r="F6" s="133"/>
      <c r="G6" s="229"/>
      <c r="H6" s="133"/>
    </row>
    <row r="7" spans="1:8" ht="12.75">
      <c r="A7" s="138">
        <v>0.166666666666667</v>
      </c>
      <c r="B7" s="458">
        <v>0</v>
      </c>
      <c r="C7" s="464">
        <v>1.492704</v>
      </c>
      <c r="D7" s="467">
        <v>0.395424</v>
      </c>
      <c r="E7" s="461">
        <v>0</v>
      </c>
      <c r="F7" s="133"/>
      <c r="G7" s="229"/>
      <c r="H7" s="133"/>
    </row>
    <row r="8" spans="1:8" ht="12.75">
      <c r="A8" s="138">
        <v>0.208333333333333</v>
      </c>
      <c r="B8" s="458">
        <v>0</v>
      </c>
      <c r="C8" s="464">
        <v>1.473984</v>
      </c>
      <c r="D8" s="467">
        <v>0.397728</v>
      </c>
      <c r="E8" s="461">
        <v>0</v>
      </c>
      <c r="F8" s="133"/>
      <c r="G8" s="229"/>
      <c r="H8" s="133"/>
    </row>
    <row r="9" spans="1:8" ht="12.75">
      <c r="A9" s="138">
        <v>0.25</v>
      </c>
      <c r="B9" s="458">
        <v>0</v>
      </c>
      <c r="C9" s="464">
        <v>1.444032</v>
      </c>
      <c r="D9" s="467">
        <v>0.392256</v>
      </c>
      <c r="E9" s="461">
        <v>0</v>
      </c>
      <c r="F9" s="133"/>
      <c r="G9" s="229"/>
      <c r="H9" s="133"/>
    </row>
    <row r="10" spans="1:8" ht="12.75">
      <c r="A10" s="138">
        <v>0.291666666666667</v>
      </c>
      <c r="B10" s="458">
        <v>0</v>
      </c>
      <c r="C10" s="464">
        <v>1.595808</v>
      </c>
      <c r="D10" s="467">
        <v>0.390816</v>
      </c>
      <c r="E10" s="461">
        <v>0</v>
      </c>
      <c r="F10" s="133"/>
      <c r="G10" s="229"/>
      <c r="H10" s="133"/>
    </row>
    <row r="11" spans="1:8" ht="12.75">
      <c r="A11" s="138">
        <v>0.333333333333333</v>
      </c>
      <c r="B11" s="458">
        <v>0</v>
      </c>
      <c r="C11" s="464">
        <v>1.921248</v>
      </c>
      <c r="D11" s="467">
        <v>0.41011200000000003</v>
      </c>
      <c r="E11" s="461">
        <v>0</v>
      </c>
      <c r="F11" s="133"/>
      <c r="G11" s="229"/>
      <c r="H11" s="133"/>
    </row>
    <row r="12" spans="1:8" ht="12.75">
      <c r="A12" s="138">
        <v>0.375</v>
      </c>
      <c r="B12" s="458">
        <v>0</v>
      </c>
      <c r="C12" s="464">
        <v>2.2501439999999997</v>
      </c>
      <c r="D12" s="467">
        <v>0.440064</v>
      </c>
      <c r="E12" s="461">
        <v>0</v>
      </c>
      <c r="F12" s="133"/>
      <c r="G12" s="229"/>
      <c r="H12" s="133"/>
    </row>
    <row r="13" spans="1:8" ht="12.75">
      <c r="A13" s="138">
        <v>0.416666666666669</v>
      </c>
      <c r="B13" s="458">
        <v>0</v>
      </c>
      <c r="C13" s="464">
        <v>2.294784</v>
      </c>
      <c r="D13" s="467">
        <v>0.428544</v>
      </c>
      <c r="E13" s="461">
        <v>0</v>
      </c>
      <c r="F13" s="133"/>
      <c r="G13" s="229"/>
      <c r="H13" s="133"/>
    </row>
    <row r="14" spans="1:8" ht="12.75">
      <c r="A14" s="138">
        <v>0.458333333333336</v>
      </c>
      <c r="B14" s="458">
        <v>0</v>
      </c>
      <c r="C14" s="464">
        <v>2.3097600000000003</v>
      </c>
      <c r="D14" s="467">
        <v>0.438048</v>
      </c>
      <c r="E14" s="461">
        <v>0</v>
      </c>
      <c r="F14" s="133"/>
      <c r="G14" s="229"/>
      <c r="H14" s="133"/>
    </row>
    <row r="15" spans="1:8" ht="12.75">
      <c r="A15" s="138">
        <v>0.500000000000003</v>
      </c>
      <c r="B15" s="458">
        <v>0</v>
      </c>
      <c r="C15" s="464">
        <v>2.283264</v>
      </c>
      <c r="D15" s="467">
        <v>0.439488</v>
      </c>
      <c r="E15" s="461">
        <v>0</v>
      </c>
      <c r="F15" s="133"/>
      <c r="G15" s="229"/>
      <c r="H15" s="133"/>
    </row>
    <row r="16" spans="1:8" ht="12.75">
      <c r="A16" s="138">
        <v>0.54166666666667</v>
      </c>
      <c r="B16" s="458">
        <v>0</v>
      </c>
      <c r="C16" s="464">
        <v>2.1401280000000003</v>
      </c>
      <c r="D16" s="467">
        <v>0.454464</v>
      </c>
      <c r="E16" s="461">
        <v>0</v>
      </c>
      <c r="F16" s="133"/>
      <c r="G16" s="229"/>
      <c r="H16" s="133"/>
    </row>
    <row r="17" spans="1:8" ht="12.75">
      <c r="A17" s="138">
        <v>0.583333333333337</v>
      </c>
      <c r="B17" s="458">
        <v>0</v>
      </c>
      <c r="C17" s="464">
        <v>2.217024</v>
      </c>
      <c r="D17" s="467">
        <v>0.53424</v>
      </c>
      <c r="E17" s="461">
        <v>0</v>
      </c>
      <c r="F17" s="133"/>
      <c r="G17" s="229"/>
      <c r="H17" s="133"/>
    </row>
    <row r="18" spans="1:8" ht="12.75">
      <c r="A18" s="138">
        <v>0.625000000000004</v>
      </c>
      <c r="B18" s="458">
        <v>0</v>
      </c>
      <c r="C18" s="464">
        <v>2.0367360000000003</v>
      </c>
      <c r="D18" s="467">
        <v>0.854208</v>
      </c>
      <c r="E18" s="461">
        <v>0</v>
      </c>
      <c r="F18" s="133"/>
      <c r="G18" s="229"/>
      <c r="H18" s="133"/>
    </row>
    <row r="19" spans="1:8" ht="12.75">
      <c r="A19" s="138">
        <v>0.666666666666671</v>
      </c>
      <c r="B19" s="458">
        <v>0</v>
      </c>
      <c r="C19" s="464">
        <v>1.63296</v>
      </c>
      <c r="D19" s="467">
        <v>1.3253759999999999</v>
      </c>
      <c r="E19" s="461">
        <v>0</v>
      </c>
      <c r="F19" s="133"/>
      <c r="G19" s="229"/>
      <c r="H19" s="133"/>
    </row>
    <row r="20" spans="1:8" ht="12.75">
      <c r="A20" s="138">
        <v>0.708333333333338</v>
      </c>
      <c r="B20" s="458">
        <v>0</v>
      </c>
      <c r="C20" s="464">
        <v>1.499904</v>
      </c>
      <c r="D20" s="467">
        <v>1.2683520000000001</v>
      </c>
      <c r="E20" s="461">
        <v>0</v>
      </c>
      <c r="F20" s="133"/>
      <c r="G20" s="229"/>
      <c r="H20" s="133"/>
    </row>
    <row r="21" spans="1:8" ht="12.75">
      <c r="A21" s="138">
        <v>0.750000000000005</v>
      </c>
      <c r="B21" s="458">
        <v>0</v>
      </c>
      <c r="C21" s="464">
        <v>1.41696</v>
      </c>
      <c r="D21" s="467">
        <v>0.8948160000000001</v>
      </c>
      <c r="E21" s="461">
        <v>0</v>
      </c>
      <c r="F21" s="133"/>
      <c r="G21" s="229"/>
      <c r="H21" s="133"/>
    </row>
    <row r="22" spans="1:8" ht="12.75">
      <c r="A22" s="138">
        <v>0.791666666666672</v>
      </c>
      <c r="B22" s="458">
        <v>0</v>
      </c>
      <c r="C22" s="464">
        <v>1.423872</v>
      </c>
      <c r="D22" s="467">
        <v>0.881856</v>
      </c>
      <c r="E22" s="461">
        <v>0</v>
      </c>
      <c r="F22" s="133"/>
      <c r="G22" s="229"/>
      <c r="H22" s="133"/>
    </row>
    <row r="23" spans="1:8" ht="12.75">
      <c r="A23" s="138">
        <v>0.833333333333339</v>
      </c>
      <c r="B23" s="458">
        <v>0</v>
      </c>
      <c r="C23" s="464">
        <v>1.3896</v>
      </c>
      <c r="D23" s="467">
        <v>0.882144</v>
      </c>
      <c r="E23" s="461">
        <v>0</v>
      </c>
      <c r="F23" s="133"/>
      <c r="G23" s="229"/>
      <c r="H23" s="133"/>
    </row>
    <row r="24" spans="1:8" ht="12.75">
      <c r="A24" s="138">
        <v>0.875000000000006</v>
      </c>
      <c r="B24" s="458">
        <v>0</v>
      </c>
      <c r="C24" s="464">
        <v>1.361952</v>
      </c>
      <c r="D24" s="467">
        <v>0.7752960000000001</v>
      </c>
      <c r="E24" s="461">
        <v>0</v>
      </c>
      <c r="F24" s="133"/>
      <c r="G24" s="229"/>
      <c r="H24" s="133"/>
    </row>
    <row r="25" spans="1:8" ht="12.75">
      <c r="A25" s="138">
        <v>0.916666666666673</v>
      </c>
      <c r="B25" s="458">
        <v>0</v>
      </c>
      <c r="C25" s="464">
        <v>1.309536</v>
      </c>
      <c r="D25" s="467">
        <v>0.903744</v>
      </c>
      <c r="E25" s="461">
        <v>0</v>
      </c>
      <c r="F25" s="133"/>
      <c r="G25" s="229"/>
      <c r="H25" s="133"/>
    </row>
    <row r="26" spans="1:8" ht="12.75">
      <c r="A26" s="138">
        <v>0.95833333333334</v>
      </c>
      <c r="B26" s="458">
        <v>0</v>
      </c>
      <c r="C26" s="464">
        <v>1.2507840000000001</v>
      </c>
      <c r="D26" s="467">
        <v>0.373536</v>
      </c>
      <c r="E26" s="461">
        <v>0</v>
      </c>
      <c r="F26" s="133"/>
      <c r="G26" s="229"/>
      <c r="H26" s="133"/>
    </row>
    <row r="27" spans="1:8" ht="13.5" thickBot="1">
      <c r="A27" s="139">
        <v>0</v>
      </c>
      <c r="B27" s="459">
        <v>0</v>
      </c>
      <c r="C27" s="465">
        <v>1.247904</v>
      </c>
      <c r="D27" s="468">
        <v>0.490752</v>
      </c>
      <c r="E27" s="462">
        <v>0</v>
      </c>
      <c r="F27" s="133"/>
      <c r="G27" s="229"/>
      <c r="H27" s="133"/>
    </row>
    <row r="28" spans="1:8" ht="12.75">
      <c r="A28" s="140"/>
      <c r="B28" s="133"/>
      <c r="C28" s="133"/>
      <c r="D28" s="133"/>
      <c r="E28" s="133"/>
      <c r="F28" s="133"/>
      <c r="G28" s="229"/>
      <c r="H28" s="133"/>
    </row>
    <row r="29" spans="1:8" ht="12.75">
      <c r="A29" s="112"/>
      <c r="B29" s="112"/>
      <c r="C29" s="112"/>
      <c r="D29" s="112"/>
      <c r="E29" s="112"/>
      <c r="F29" s="112"/>
      <c r="G29" s="112"/>
      <c r="H29" s="112"/>
    </row>
    <row r="30" spans="1:8" ht="12.75">
      <c r="A30" s="112"/>
      <c r="B30" s="112"/>
      <c r="C30" s="112"/>
      <c r="D30" s="112"/>
      <c r="E30" s="112"/>
      <c r="F30" s="112"/>
      <c r="G30" s="112"/>
      <c r="H30" s="112"/>
    </row>
    <row r="31" ht="69.75" customHeight="1"/>
    <row r="32" ht="12.75">
      <c r="A32" t="s">
        <v>247</v>
      </c>
    </row>
    <row r="33" ht="12.75">
      <c r="A33" t="s">
        <v>248</v>
      </c>
    </row>
  </sheetData>
  <mergeCells count="2">
    <mergeCell ref="A2:A3"/>
    <mergeCell ref="A1:E1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2012-12-19T09:24:06Z</cp:lastPrinted>
  <dcterms:created xsi:type="dcterms:W3CDTF">1996-10-08T23:32:33Z</dcterms:created>
  <dcterms:modified xsi:type="dcterms:W3CDTF">2012-12-20T09:23:36Z</dcterms:modified>
  <cp:category/>
  <cp:version/>
  <cp:contentType/>
  <cp:contentStatus/>
</cp:coreProperties>
</file>