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8520" activeTab="0"/>
  </bookViews>
  <sheets>
    <sheet name="Электросталь-1-4" sheetId="1" r:id="rId1"/>
    <sheet name="Электросталь-5-8" sheetId="2" r:id="rId2"/>
    <sheet name="Электросталь-9-12" sheetId="3" r:id="rId3"/>
    <sheet name="Электросталь-13-16" sheetId="4" r:id="rId4"/>
    <sheet name="Электросталь-17-20" sheetId="5" r:id="rId5"/>
    <sheet name="Электросталь-21-24" sheetId="6" r:id="rId6"/>
  </sheets>
  <definedNames/>
  <calcPr fullCalcOnLoad="1"/>
</workbook>
</file>

<file path=xl/sharedStrings.xml><?xml version="1.0" encoding="utf-8"?>
<sst xmlns="http://schemas.openxmlformats.org/spreadsheetml/2006/main" count="511" uniqueCount="41">
  <si>
    <t>Замер провёл:</t>
  </si>
  <si>
    <t>ДСП-80</t>
  </si>
  <si>
    <t>СТК-2</t>
  </si>
  <si>
    <t>СТК-1</t>
  </si>
  <si>
    <t>В 35 кВ Т№1 1С</t>
  </si>
  <si>
    <t>35 кВ 1С</t>
  </si>
  <si>
    <t>В 220 кВ Т№1 1С</t>
  </si>
  <si>
    <t>220 кВ 1С</t>
  </si>
  <si>
    <t>сек</t>
  </si>
  <si>
    <t>Гц</t>
  </si>
  <si>
    <t>Q</t>
  </si>
  <si>
    <t>P</t>
  </si>
  <si>
    <t>I</t>
  </si>
  <si>
    <t>Уст.СОАЧР</t>
  </si>
  <si>
    <t>Уст.ЧАПВ</t>
  </si>
  <si>
    <t>Уст.АЧР2</t>
  </si>
  <si>
    <t>Уст.АЧР1</t>
  </si>
  <si>
    <t>ДН</t>
  </si>
  <si>
    <t>Присоединения</t>
  </si>
  <si>
    <t>Т№1 - НН</t>
  </si>
  <si>
    <t>1С</t>
  </si>
  <si>
    <t>Т№1 - ВН</t>
  </si>
  <si>
    <t>U</t>
  </si>
  <si>
    <t>Подключение</t>
  </si>
  <si>
    <t>Класс U</t>
  </si>
  <si>
    <t>Шины (секции)</t>
  </si>
  <si>
    <t>/</t>
  </si>
  <si>
    <t>№1</t>
  </si>
  <si>
    <t>CosФ</t>
  </si>
  <si>
    <t>dUк</t>
  </si>
  <si>
    <t>dPкз</t>
  </si>
  <si>
    <t>СШ(С)</t>
  </si>
  <si>
    <t>dQхх</t>
  </si>
  <si>
    <t>dPхх</t>
  </si>
  <si>
    <t>Sном</t>
  </si>
  <si>
    <t>Трансформаторы</t>
  </si>
  <si>
    <t>Дата: 18.12.2013 г.</t>
  </si>
  <si>
    <t>Контрольные замеры по ПС 220/35 кВ Электросталь</t>
  </si>
  <si>
    <t>Волошина С.Н. т 5-39-93</t>
  </si>
  <si>
    <t>-</t>
  </si>
  <si>
    <t>Положение РПН (ПБВ) / ВДТ: 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</si>
</sst>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h:mm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12"/>
      <color indexed="55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5" xfId="0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/>
    </xf>
    <xf numFmtId="165" fontId="3" fillId="0" borderId="14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21" xfId="0" applyFont="1" applyBorder="1" applyAlignment="1">
      <alignment/>
    </xf>
    <xf numFmtId="2" fontId="6" fillId="0" borderId="11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22" xfId="0" applyFont="1" applyBorder="1" applyAlignment="1">
      <alignment horizontal="right" indent="1"/>
    </xf>
    <xf numFmtId="0" fontId="4" fillId="0" borderId="23" xfId="0" applyFont="1" applyBorder="1" applyAlignment="1">
      <alignment horizontal="right" indent="1"/>
    </xf>
    <xf numFmtId="0" fontId="4" fillId="0" borderId="24" xfId="0" applyFont="1" applyBorder="1" applyAlignment="1">
      <alignment horizontal="right" inden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6" xfId="0" applyFont="1" applyBorder="1" applyAlignment="1">
      <alignment/>
    </xf>
    <xf numFmtId="164" fontId="3" fillId="0" borderId="25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1" xfId="0" applyFont="1" applyBorder="1" applyAlignment="1">
      <alignment/>
    </xf>
    <xf numFmtId="165" fontId="5" fillId="0" borderId="33" xfId="0" applyNumberFormat="1" applyFont="1" applyBorder="1" applyAlignment="1">
      <alignment horizontal="center"/>
    </xf>
    <xf numFmtId="165" fontId="5" fillId="0" borderId="35" xfId="0" applyNumberFormat="1" applyFont="1" applyBorder="1" applyAlignment="1">
      <alignment horizontal="center"/>
    </xf>
    <xf numFmtId="1" fontId="3" fillId="0" borderId="36" xfId="0" applyNumberFormat="1" applyFont="1" applyFill="1" applyBorder="1" applyAlignment="1">
      <alignment horizontal="right" indent="8"/>
    </xf>
    <xf numFmtId="1" fontId="3" fillId="0" borderId="37" xfId="0" applyNumberFormat="1" applyFont="1" applyFill="1" applyBorder="1" applyAlignment="1">
      <alignment horizontal="right" indent="8"/>
    </xf>
    <xf numFmtId="1" fontId="3" fillId="0" borderId="38" xfId="0" applyNumberFormat="1" applyFont="1" applyFill="1" applyBorder="1" applyAlignment="1">
      <alignment horizontal="right" indent="8"/>
    </xf>
    <xf numFmtId="0" fontId="4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right" indent="8"/>
    </xf>
    <xf numFmtId="2" fontId="3" fillId="0" borderId="42" xfId="0" applyNumberFormat="1" applyFont="1" applyBorder="1" applyAlignment="1">
      <alignment horizontal="right" indent="8"/>
    </xf>
    <xf numFmtId="2" fontId="3" fillId="0" borderId="43" xfId="0" applyNumberFormat="1" applyFont="1" applyBorder="1" applyAlignment="1">
      <alignment horizontal="right" indent="8"/>
    </xf>
    <xf numFmtId="0" fontId="4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2" fontId="3" fillId="0" borderId="41" xfId="0" applyNumberFormat="1" applyFont="1" applyFill="1" applyBorder="1" applyAlignment="1">
      <alignment horizontal="right" indent="8"/>
    </xf>
    <xf numFmtId="2" fontId="3" fillId="0" borderId="42" xfId="0" applyNumberFormat="1" applyFont="1" applyFill="1" applyBorder="1" applyAlignment="1">
      <alignment horizontal="right" indent="8"/>
    </xf>
    <xf numFmtId="2" fontId="3" fillId="0" borderId="43" xfId="0" applyNumberFormat="1" applyFont="1" applyFill="1" applyBorder="1" applyAlignment="1">
      <alignment horizontal="right" indent="8"/>
    </xf>
    <xf numFmtId="164" fontId="5" fillId="0" borderId="2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4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6" fillId="0" borderId="11" xfId="0" applyNumberFormat="1" applyFont="1" applyFill="1" applyBorder="1" applyAlignment="1">
      <alignment/>
    </xf>
    <xf numFmtId="165" fontId="6" fillId="0" borderId="33" xfId="0" applyNumberFormat="1" applyFont="1" applyFill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165" fontId="5" fillId="0" borderId="44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5" fillId="0" borderId="46" xfId="0" applyNumberFormat="1" applyFont="1" applyBorder="1" applyAlignment="1">
      <alignment/>
    </xf>
    <xf numFmtId="165" fontId="3" fillId="0" borderId="15" xfId="0" applyNumberFormat="1" applyFont="1" applyFill="1" applyBorder="1" applyAlignment="1">
      <alignment/>
    </xf>
    <xf numFmtId="165" fontId="3" fillId="0" borderId="14" xfId="0" applyNumberFormat="1" applyFont="1" applyFill="1" applyBorder="1" applyAlignment="1">
      <alignment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/>
    </xf>
    <xf numFmtId="166" fontId="4" fillId="0" borderId="4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3" fillId="0" borderId="48" xfId="0" applyNumberFormat="1" applyFont="1" applyBorder="1" applyAlignment="1">
      <alignment/>
    </xf>
    <xf numFmtId="2" fontId="3" fillId="0" borderId="42" xfId="0" applyNumberFormat="1" applyFont="1" applyBorder="1" applyAlignment="1">
      <alignment/>
    </xf>
    <xf numFmtId="2" fontId="3" fillId="0" borderId="49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3" fillId="0" borderId="49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4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zoomScale="75" zoomScaleNormal="75" zoomScaleSheetLayoutView="75" zoomScalePageLayoutView="0" workbookViewId="0" topLeftCell="A1">
      <pane ySplit="3" topLeftCell="A4" activePane="bottomLeft" state="frozen"/>
      <selection pane="topLeft" activeCell="A14" sqref="A14:AR27"/>
      <selection pane="bottomLeft" activeCell="E8" sqref="E8:L8"/>
    </sheetView>
  </sheetViews>
  <sheetFormatPr defaultColWidth="9.140625" defaultRowHeight="15"/>
  <cols>
    <col min="1" max="4" width="7.140625" style="1" customWidth="1"/>
    <col min="5" max="12" width="5.28125" style="1" customWidth="1"/>
    <col min="13" max="19" width="3.28125" style="1" customWidth="1"/>
    <col min="20" max="20" width="3.140625" style="1" customWidth="1"/>
    <col min="21" max="44" width="3.28125" style="1" customWidth="1"/>
    <col min="45" max="16384" width="9.140625" style="1" customWidth="1"/>
  </cols>
  <sheetData>
    <row r="1" spans="1:44" ht="30" customHeight="1">
      <c r="A1" s="111" t="s">
        <v>37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</row>
    <row r="2" spans="1:44" ht="30" customHeight="1" thickBot="1">
      <c r="A2" s="111" t="s">
        <v>36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</row>
    <row r="3" spans="1:44" ht="24.75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>
        <v>0.041666666666666664</v>
      </c>
      <c r="N3" s="113"/>
      <c r="O3" s="113"/>
      <c r="P3" s="113"/>
      <c r="Q3" s="113"/>
      <c r="R3" s="113"/>
      <c r="S3" s="113"/>
      <c r="T3" s="113"/>
      <c r="U3" s="113">
        <v>0.08333333333333333</v>
      </c>
      <c r="V3" s="113"/>
      <c r="W3" s="113"/>
      <c r="X3" s="113"/>
      <c r="Y3" s="113"/>
      <c r="Z3" s="113"/>
      <c r="AA3" s="113"/>
      <c r="AB3" s="113"/>
      <c r="AC3" s="113">
        <v>0.125</v>
      </c>
      <c r="AD3" s="113"/>
      <c r="AE3" s="113"/>
      <c r="AF3" s="113"/>
      <c r="AG3" s="113"/>
      <c r="AH3" s="113"/>
      <c r="AI3" s="113"/>
      <c r="AJ3" s="113"/>
      <c r="AK3" s="113">
        <v>0.16666666666666666</v>
      </c>
      <c r="AL3" s="113"/>
      <c r="AM3" s="113"/>
      <c r="AN3" s="113"/>
      <c r="AO3" s="113"/>
      <c r="AP3" s="113"/>
      <c r="AQ3" s="113"/>
      <c r="AR3" s="113"/>
    </row>
    <row r="4" spans="1:44" s="14" customFormat="1" ht="30" customHeight="1" thickBot="1">
      <c r="A4" s="114" t="s">
        <v>35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</row>
    <row r="5" spans="1:44" s="2" customFormat="1" ht="15.75" customHeight="1" thickBot="1">
      <c r="A5" s="13" t="s">
        <v>17</v>
      </c>
      <c r="B5" s="12" t="s">
        <v>34</v>
      </c>
      <c r="C5" s="12" t="s">
        <v>33</v>
      </c>
      <c r="D5" s="11" t="s">
        <v>32</v>
      </c>
      <c r="E5" s="54" t="s">
        <v>24</v>
      </c>
      <c r="F5" s="106"/>
      <c r="G5" s="107" t="s">
        <v>31</v>
      </c>
      <c r="H5" s="106"/>
      <c r="I5" s="107" t="s">
        <v>30</v>
      </c>
      <c r="J5" s="106"/>
      <c r="K5" s="107" t="s">
        <v>29</v>
      </c>
      <c r="L5" s="56"/>
      <c r="M5" s="69" t="s">
        <v>12</v>
      </c>
      <c r="N5" s="48"/>
      <c r="O5" s="46" t="s">
        <v>11</v>
      </c>
      <c r="P5" s="48"/>
      <c r="Q5" s="46" t="s">
        <v>10</v>
      </c>
      <c r="R5" s="48"/>
      <c r="S5" s="46" t="s">
        <v>28</v>
      </c>
      <c r="T5" s="71"/>
      <c r="U5" s="54" t="s">
        <v>12</v>
      </c>
      <c r="V5" s="106"/>
      <c r="W5" s="107" t="s">
        <v>11</v>
      </c>
      <c r="X5" s="106"/>
      <c r="Y5" s="107" t="s">
        <v>10</v>
      </c>
      <c r="Z5" s="106"/>
      <c r="AA5" s="107" t="s">
        <v>28</v>
      </c>
      <c r="AB5" s="56"/>
      <c r="AC5" s="54" t="s">
        <v>12</v>
      </c>
      <c r="AD5" s="106"/>
      <c r="AE5" s="107" t="s">
        <v>11</v>
      </c>
      <c r="AF5" s="106"/>
      <c r="AG5" s="107" t="s">
        <v>10</v>
      </c>
      <c r="AH5" s="106"/>
      <c r="AI5" s="107" t="s">
        <v>28</v>
      </c>
      <c r="AJ5" s="56"/>
      <c r="AK5" s="54" t="s">
        <v>12</v>
      </c>
      <c r="AL5" s="106"/>
      <c r="AM5" s="107" t="s">
        <v>11</v>
      </c>
      <c r="AN5" s="106"/>
      <c r="AO5" s="107" t="s">
        <v>10</v>
      </c>
      <c r="AP5" s="106"/>
      <c r="AQ5" s="107" t="s">
        <v>28</v>
      </c>
      <c r="AR5" s="56"/>
    </row>
    <row r="6" spans="1:44" s="2" customFormat="1" ht="15.75">
      <c r="A6" s="10" t="s">
        <v>27</v>
      </c>
      <c r="B6" s="15"/>
      <c r="C6" s="16"/>
      <c r="D6" s="17"/>
      <c r="E6" s="90">
        <v>220</v>
      </c>
      <c r="F6" s="91"/>
      <c r="G6" s="78" t="s">
        <v>20</v>
      </c>
      <c r="H6" s="78"/>
      <c r="I6" s="109"/>
      <c r="J6" s="109"/>
      <c r="K6" s="109"/>
      <c r="L6" s="110"/>
      <c r="M6" s="103"/>
      <c r="N6" s="104"/>
      <c r="O6" s="105"/>
      <c r="P6" s="105"/>
      <c r="Q6" s="105"/>
      <c r="R6" s="105"/>
      <c r="S6" s="101"/>
      <c r="T6" s="102"/>
      <c r="U6" s="108"/>
      <c r="V6" s="104"/>
      <c r="W6" s="105"/>
      <c r="X6" s="105"/>
      <c r="Y6" s="105"/>
      <c r="Z6" s="105"/>
      <c r="AA6" s="101"/>
      <c r="AB6" s="102"/>
      <c r="AC6" s="103"/>
      <c r="AD6" s="104"/>
      <c r="AE6" s="105"/>
      <c r="AF6" s="105"/>
      <c r="AG6" s="105"/>
      <c r="AH6" s="105"/>
      <c r="AI6" s="101"/>
      <c r="AJ6" s="102"/>
      <c r="AK6" s="103"/>
      <c r="AL6" s="104"/>
      <c r="AM6" s="105"/>
      <c r="AN6" s="105"/>
      <c r="AO6" s="105"/>
      <c r="AP6" s="105"/>
      <c r="AQ6" s="101"/>
      <c r="AR6" s="102"/>
    </row>
    <row r="7" spans="1:44" s="2" customFormat="1" ht="15.75">
      <c r="A7" s="57"/>
      <c r="B7" s="58"/>
      <c r="C7" s="58"/>
      <c r="D7" s="59"/>
      <c r="E7" s="94">
        <v>35</v>
      </c>
      <c r="F7" s="95"/>
      <c r="G7" s="96" t="s">
        <v>20</v>
      </c>
      <c r="H7" s="96"/>
      <c r="I7" s="97"/>
      <c r="J7" s="97"/>
      <c r="K7" s="97"/>
      <c r="L7" s="98"/>
      <c r="M7" s="88">
        <f>ROUND(SQRT(O7*O7+Q7*Q7)*1000/(M12*1.73),0)</f>
        <v>963</v>
      </c>
      <c r="N7" s="89">
        <f>ROUND(SQRT(O7*O7+P7*P7)*1000/(6.44*1.73),0)</f>
        <v>3518</v>
      </c>
      <c r="O7" s="20">
        <v>39.2</v>
      </c>
      <c r="P7" s="20"/>
      <c r="Q7" s="20">
        <v>33.25</v>
      </c>
      <c r="R7" s="20"/>
      <c r="S7" s="99">
        <f>ROUND(O7/SQRT(O7*O7+Q7*Q7),3)</f>
        <v>0.763</v>
      </c>
      <c r="T7" s="100"/>
      <c r="U7" s="88">
        <f>ROUND(SQRT(W7*W7+Y7*Y7)*1000/(U12*1.73),0)</f>
        <v>0</v>
      </c>
      <c r="V7" s="89">
        <f>ROUND(SQRT(W7*W7+X7*X7)*1000/(6.44*1.73),0)</f>
        <v>0</v>
      </c>
      <c r="W7" s="20">
        <v>0</v>
      </c>
      <c r="X7" s="20"/>
      <c r="Y7" s="20">
        <v>0</v>
      </c>
      <c r="Z7" s="20"/>
      <c r="AA7" s="62" t="s">
        <v>39</v>
      </c>
      <c r="AB7" s="63"/>
      <c r="AC7" s="88">
        <f>ROUND(SQRT(AE7*AE7+AG7*AG7)*1000/(AC12*1.73),0)</f>
        <v>970</v>
      </c>
      <c r="AD7" s="89">
        <f>ROUND(SQRT(AE7*AE7+AF7*AF7)*1000/(6.44*1.73),0)</f>
        <v>3424</v>
      </c>
      <c r="AE7" s="20">
        <v>38.15</v>
      </c>
      <c r="AF7" s="20"/>
      <c r="AG7" s="20">
        <v>37.45</v>
      </c>
      <c r="AH7" s="20"/>
      <c r="AI7" s="99">
        <f>ROUND(AE7/SQRT(AE7*AE7+AG7*AG7),3)</f>
        <v>0.714</v>
      </c>
      <c r="AJ7" s="100"/>
      <c r="AK7" s="88">
        <f>ROUND(SQRT(AM7*AM7+AO7*AO7)*1000/(AK12*1.73),0)</f>
        <v>882</v>
      </c>
      <c r="AL7" s="89">
        <f>ROUND(SQRT(AM7*AM7+AN7*AN7)*1000/(6.44*1.73),0)</f>
        <v>3047</v>
      </c>
      <c r="AM7" s="20">
        <v>33.95</v>
      </c>
      <c r="AN7" s="20"/>
      <c r="AO7" s="20">
        <v>34.65</v>
      </c>
      <c r="AP7" s="20"/>
      <c r="AQ7" s="99">
        <f>ROUND(AM7/SQRT(AM7*AM7+AO7*AO7),3)</f>
        <v>0.7</v>
      </c>
      <c r="AR7" s="100"/>
    </row>
    <row r="8" spans="1:44" s="2" customFormat="1" ht="15.75" customHeight="1" thickBot="1">
      <c r="A8" s="60"/>
      <c r="B8" s="61"/>
      <c r="C8" s="61"/>
      <c r="D8" s="61"/>
      <c r="E8" s="92" t="s">
        <v>40</v>
      </c>
      <c r="F8" s="93"/>
      <c r="G8" s="93"/>
      <c r="H8" s="93"/>
      <c r="I8" s="93"/>
      <c r="J8" s="93"/>
      <c r="K8" s="93"/>
      <c r="L8" s="93"/>
      <c r="M8" s="92"/>
      <c r="N8" s="93"/>
      <c r="O8" s="93"/>
      <c r="P8" s="84" t="s">
        <v>26</v>
      </c>
      <c r="Q8" s="84"/>
      <c r="R8" s="82"/>
      <c r="S8" s="82"/>
      <c r="T8" s="83"/>
      <c r="U8" s="93"/>
      <c r="V8" s="93"/>
      <c r="W8" s="93"/>
      <c r="X8" s="84" t="s">
        <v>26</v>
      </c>
      <c r="Y8" s="84"/>
      <c r="Z8" s="82"/>
      <c r="AA8" s="82"/>
      <c r="AB8" s="83"/>
      <c r="AC8" s="92"/>
      <c r="AD8" s="93"/>
      <c r="AE8" s="93"/>
      <c r="AF8" s="84" t="s">
        <v>26</v>
      </c>
      <c r="AG8" s="84"/>
      <c r="AH8" s="82"/>
      <c r="AI8" s="82"/>
      <c r="AJ8" s="83"/>
      <c r="AK8" s="92"/>
      <c r="AL8" s="93"/>
      <c r="AM8" s="93"/>
      <c r="AN8" s="84" t="s">
        <v>26</v>
      </c>
      <c r="AO8" s="84"/>
      <c r="AP8" s="82"/>
      <c r="AQ8" s="82"/>
      <c r="AR8" s="83"/>
    </row>
    <row r="9" spans="1:44" s="2" customFormat="1" ht="30" customHeight="1" thickBot="1">
      <c r="A9" s="47" t="s">
        <v>25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s="2" customFormat="1" ht="15.75" customHeight="1" thickBot="1">
      <c r="A10" s="81" t="s">
        <v>24</v>
      </c>
      <c r="B10" s="67"/>
      <c r="C10" s="67" t="s">
        <v>17</v>
      </c>
      <c r="D10" s="67"/>
      <c r="E10" s="67" t="s">
        <v>23</v>
      </c>
      <c r="F10" s="67"/>
      <c r="G10" s="67"/>
      <c r="H10" s="67"/>
      <c r="I10" s="67"/>
      <c r="J10" s="67"/>
      <c r="K10" s="67"/>
      <c r="L10" s="68"/>
      <c r="M10" s="54" t="s">
        <v>22</v>
      </c>
      <c r="N10" s="55"/>
      <c r="O10" s="55"/>
      <c r="P10" s="55"/>
      <c r="Q10" s="55"/>
      <c r="R10" s="55"/>
      <c r="S10" s="55"/>
      <c r="T10" s="56"/>
      <c r="U10" s="54" t="s">
        <v>22</v>
      </c>
      <c r="V10" s="55"/>
      <c r="W10" s="55"/>
      <c r="X10" s="55"/>
      <c r="Y10" s="55"/>
      <c r="Z10" s="55"/>
      <c r="AA10" s="55"/>
      <c r="AB10" s="56"/>
      <c r="AC10" s="54" t="s">
        <v>22</v>
      </c>
      <c r="AD10" s="55"/>
      <c r="AE10" s="55"/>
      <c r="AF10" s="55"/>
      <c r="AG10" s="55"/>
      <c r="AH10" s="55"/>
      <c r="AI10" s="55"/>
      <c r="AJ10" s="56"/>
      <c r="AK10" s="54" t="s">
        <v>22</v>
      </c>
      <c r="AL10" s="55"/>
      <c r="AM10" s="55"/>
      <c r="AN10" s="55"/>
      <c r="AO10" s="55"/>
      <c r="AP10" s="55"/>
      <c r="AQ10" s="55"/>
      <c r="AR10" s="56"/>
    </row>
    <row r="11" spans="1:44" s="2" customFormat="1" ht="15.75">
      <c r="A11" s="90">
        <v>220</v>
      </c>
      <c r="B11" s="91"/>
      <c r="C11" s="91" t="s">
        <v>20</v>
      </c>
      <c r="D11" s="91"/>
      <c r="E11" s="78" t="s">
        <v>21</v>
      </c>
      <c r="F11" s="78"/>
      <c r="G11" s="78"/>
      <c r="H11" s="78"/>
      <c r="I11" s="78"/>
      <c r="J11" s="78"/>
      <c r="K11" s="78"/>
      <c r="L11" s="79"/>
      <c r="M11" s="64">
        <f>(6.511*M12+SQRT(((6.511*M12)*(6.511*M12))-4*(O7*1.491+Q7*0.0697)))/2</f>
        <v>200.6265852592398</v>
      </c>
      <c r="N11" s="65"/>
      <c r="O11" s="65"/>
      <c r="P11" s="65"/>
      <c r="Q11" s="65"/>
      <c r="R11" s="65"/>
      <c r="S11" s="65"/>
      <c r="T11" s="66"/>
      <c r="U11" s="64">
        <f>(6.511*U12+SQRT(((6.511*U12)*(6.511*U12))-4*(W7*1.491+Y7*0.0697)))/2</f>
        <v>225.15037999999998</v>
      </c>
      <c r="V11" s="65"/>
      <c r="W11" s="65"/>
      <c r="X11" s="65"/>
      <c r="Y11" s="65"/>
      <c r="Z11" s="65"/>
      <c r="AA11" s="65"/>
      <c r="AB11" s="66"/>
      <c r="AC11" s="64">
        <f>(6.511*AC12+SQRT(((6.511*AC12)*(6.511*AC12))-4*(AE7*1.491+AG7*0.0697)))/2</f>
        <v>207.2184724536492</v>
      </c>
      <c r="AD11" s="65"/>
      <c r="AE11" s="65"/>
      <c r="AF11" s="65"/>
      <c r="AG11" s="65"/>
      <c r="AH11" s="65"/>
      <c r="AI11" s="65"/>
      <c r="AJ11" s="66"/>
      <c r="AK11" s="64">
        <f>(6.511*AK12+SQRT(((6.511*AK12)*(6.511*AK12))-4*(AM7*1.491+AO7*0.0697)))/2</f>
        <v>206.79333837789937</v>
      </c>
      <c r="AL11" s="65"/>
      <c r="AM11" s="65"/>
      <c r="AN11" s="65"/>
      <c r="AO11" s="65"/>
      <c r="AP11" s="65"/>
      <c r="AQ11" s="65"/>
      <c r="AR11" s="66"/>
    </row>
    <row r="12" spans="1:44" s="2" customFormat="1" ht="16.5" thickBot="1">
      <c r="A12" s="76">
        <v>35</v>
      </c>
      <c r="B12" s="77"/>
      <c r="C12" s="77" t="s">
        <v>20</v>
      </c>
      <c r="D12" s="77"/>
      <c r="E12" s="52" t="s">
        <v>19</v>
      </c>
      <c r="F12" s="52"/>
      <c r="G12" s="52"/>
      <c r="H12" s="52"/>
      <c r="I12" s="52"/>
      <c r="J12" s="52"/>
      <c r="K12" s="52"/>
      <c r="L12" s="53"/>
      <c r="M12" s="85">
        <v>30.86</v>
      </c>
      <c r="N12" s="86"/>
      <c r="O12" s="86"/>
      <c r="P12" s="86"/>
      <c r="Q12" s="86"/>
      <c r="R12" s="86"/>
      <c r="S12" s="86"/>
      <c r="T12" s="87"/>
      <c r="U12" s="73">
        <v>34.58</v>
      </c>
      <c r="V12" s="74"/>
      <c r="W12" s="74"/>
      <c r="X12" s="74"/>
      <c r="Y12" s="74"/>
      <c r="Z12" s="74"/>
      <c r="AA12" s="74"/>
      <c r="AB12" s="75"/>
      <c r="AC12" s="73">
        <v>31.87</v>
      </c>
      <c r="AD12" s="74"/>
      <c r="AE12" s="74"/>
      <c r="AF12" s="74"/>
      <c r="AG12" s="74"/>
      <c r="AH12" s="74"/>
      <c r="AI12" s="74"/>
      <c r="AJ12" s="75"/>
      <c r="AK12" s="73">
        <v>31.8</v>
      </c>
      <c r="AL12" s="74"/>
      <c r="AM12" s="74"/>
      <c r="AN12" s="74"/>
      <c r="AO12" s="74"/>
      <c r="AP12" s="74"/>
      <c r="AQ12" s="74"/>
      <c r="AR12" s="75"/>
    </row>
    <row r="13" spans="1:44" s="2" customFormat="1" ht="30" customHeight="1" thickBot="1">
      <c r="A13" s="47" t="s">
        <v>18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s="2" customFormat="1" ht="15" customHeight="1">
      <c r="A14" s="42" t="s">
        <v>17</v>
      </c>
      <c r="B14" s="43"/>
      <c r="C14" s="43"/>
      <c r="D14" s="43"/>
      <c r="E14" s="43" t="s">
        <v>16</v>
      </c>
      <c r="F14" s="43"/>
      <c r="G14" s="43" t="s">
        <v>15</v>
      </c>
      <c r="H14" s="43"/>
      <c r="I14" s="43" t="s">
        <v>14</v>
      </c>
      <c r="J14" s="43"/>
      <c r="K14" s="43" t="s">
        <v>13</v>
      </c>
      <c r="L14" s="80"/>
      <c r="M14" s="69" t="s">
        <v>12</v>
      </c>
      <c r="N14" s="48"/>
      <c r="O14" s="46" t="s">
        <v>11</v>
      </c>
      <c r="P14" s="47"/>
      <c r="Q14" s="48"/>
      <c r="R14" s="46" t="s">
        <v>10</v>
      </c>
      <c r="S14" s="47"/>
      <c r="T14" s="71"/>
      <c r="U14" s="69" t="s">
        <v>12</v>
      </c>
      <c r="V14" s="48"/>
      <c r="W14" s="46" t="s">
        <v>11</v>
      </c>
      <c r="X14" s="47"/>
      <c r="Y14" s="48"/>
      <c r="Z14" s="46" t="s">
        <v>10</v>
      </c>
      <c r="AA14" s="47"/>
      <c r="AB14" s="71"/>
      <c r="AC14" s="69" t="s">
        <v>12</v>
      </c>
      <c r="AD14" s="48"/>
      <c r="AE14" s="46" t="s">
        <v>11</v>
      </c>
      <c r="AF14" s="47"/>
      <c r="AG14" s="48"/>
      <c r="AH14" s="46" t="s">
        <v>10</v>
      </c>
      <c r="AI14" s="47"/>
      <c r="AJ14" s="71"/>
      <c r="AK14" s="69" t="s">
        <v>12</v>
      </c>
      <c r="AL14" s="48"/>
      <c r="AM14" s="46" t="s">
        <v>11</v>
      </c>
      <c r="AN14" s="47"/>
      <c r="AO14" s="48"/>
      <c r="AP14" s="46" t="s">
        <v>10</v>
      </c>
      <c r="AQ14" s="47"/>
      <c r="AR14" s="71"/>
    </row>
    <row r="15" spans="1:44" s="2" customFormat="1" ht="15.75" customHeight="1" thickBot="1">
      <c r="A15" s="44"/>
      <c r="B15" s="45"/>
      <c r="C15" s="45"/>
      <c r="D15" s="45"/>
      <c r="E15" s="6" t="s">
        <v>9</v>
      </c>
      <c r="F15" s="6" t="s">
        <v>8</v>
      </c>
      <c r="G15" s="6" t="s">
        <v>9</v>
      </c>
      <c r="H15" s="6" t="s">
        <v>8</v>
      </c>
      <c r="I15" s="6" t="s">
        <v>9</v>
      </c>
      <c r="J15" s="6" t="s">
        <v>8</v>
      </c>
      <c r="K15" s="6" t="s">
        <v>9</v>
      </c>
      <c r="L15" s="5" t="s">
        <v>8</v>
      </c>
      <c r="M15" s="70"/>
      <c r="N15" s="51"/>
      <c r="O15" s="49"/>
      <c r="P15" s="50"/>
      <c r="Q15" s="51"/>
      <c r="R15" s="49"/>
      <c r="S15" s="50"/>
      <c r="T15" s="72"/>
      <c r="U15" s="70"/>
      <c r="V15" s="51"/>
      <c r="W15" s="49"/>
      <c r="X15" s="50"/>
      <c r="Y15" s="51"/>
      <c r="Z15" s="49"/>
      <c r="AA15" s="50"/>
      <c r="AB15" s="72"/>
      <c r="AC15" s="70"/>
      <c r="AD15" s="51"/>
      <c r="AE15" s="49"/>
      <c r="AF15" s="50"/>
      <c r="AG15" s="51"/>
      <c r="AH15" s="49"/>
      <c r="AI15" s="50"/>
      <c r="AJ15" s="72"/>
      <c r="AK15" s="70"/>
      <c r="AL15" s="51"/>
      <c r="AM15" s="49"/>
      <c r="AN15" s="50"/>
      <c r="AO15" s="51"/>
      <c r="AP15" s="49"/>
      <c r="AQ15" s="50"/>
      <c r="AR15" s="72"/>
    </row>
    <row r="16" spans="1:44" s="2" customFormat="1" ht="15.75">
      <c r="A16" s="35" t="s">
        <v>7</v>
      </c>
      <c r="B16" s="36"/>
      <c r="C16" s="36"/>
      <c r="D16" s="36"/>
      <c r="E16" s="22"/>
      <c r="F16" s="22"/>
      <c r="G16" s="22"/>
      <c r="H16" s="22"/>
      <c r="I16" s="22"/>
      <c r="J16" s="22"/>
      <c r="K16" s="22"/>
      <c r="L16" s="37"/>
      <c r="M16" s="38"/>
      <c r="N16" s="39"/>
      <c r="O16" s="40"/>
      <c r="P16" s="40"/>
      <c r="Q16" s="40"/>
      <c r="R16" s="40"/>
      <c r="S16" s="40"/>
      <c r="T16" s="41"/>
      <c r="U16" s="38"/>
      <c r="V16" s="39"/>
      <c r="W16" s="40"/>
      <c r="X16" s="40"/>
      <c r="Y16" s="40"/>
      <c r="Z16" s="40"/>
      <c r="AA16" s="40"/>
      <c r="AB16" s="41"/>
      <c r="AC16" s="38"/>
      <c r="AD16" s="39"/>
      <c r="AE16" s="40"/>
      <c r="AF16" s="40"/>
      <c r="AG16" s="40"/>
      <c r="AH16" s="40"/>
      <c r="AI16" s="40"/>
      <c r="AJ16" s="41"/>
      <c r="AK16" s="38"/>
      <c r="AL16" s="39"/>
      <c r="AM16" s="40"/>
      <c r="AN16" s="40"/>
      <c r="AO16" s="40"/>
      <c r="AP16" s="40"/>
      <c r="AQ16" s="40"/>
      <c r="AR16" s="41"/>
    </row>
    <row r="17" spans="1:44" s="2" customFormat="1" ht="16.5" thickBot="1">
      <c r="A17" s="33" t="s">
        <v>6</v>
      </c>
      <c r="B17" s="34"/>
      <c r="C17" s="34"/>
      <c r="D17" s="34"/>
      <c r="E17" s="4"/>
      <c r="F17" s="4"/>
      <c r="G17" s="4"/>
      <c r="H17" s="4"/>
      <c r="I17" s="4"/>
      <c r="J17" s="4"/>
      <c r="K17" s="4"/>
      <c r="L17" s="3"/>
      <c r="M17" s="24"/>
      <c r="N17" s="25"/>
      <c r="O17" s="23"/>
      <c r="P17" s="23"/>
      <c r="Q17" s="23"/>
      <c r="R17" s="23"/>
      <c r="S17" s="23"/>
      <c r="T17" s="26"/>
      <c r="U17" s="24"/>
      <c r="V17" s="25"/>
      <c r="W17" s="23"/>
      <c r="X17" s="23"/>
      <c r="Y17" s="23"/>
      <c r="Z17" s="23"/>
      <c r="AA17" s="23"/>
      <c r="AB17" s="26"/>
      <c r="AC17" s="24"/>
      <c r="AD17" s="25"/>
      <c r="AE17" s="23"/>
      <c r="AF17" s="23"/>
      <c r="AG17" s="23"/>
      <c r="AH17" s="23"/>
      <c r="AI17" s="23"/>
      <c r="AJ17" s="26"/>
      <c r="AK17" s="24"/>
      <c r="AL17" s="25"/>
      <c r="AM17" s="23"/>
      <c r="AN17" s="23"/>
      <c r="AO17" s="23"/>
      <c r="AP17" s="23"/>
      <c r="AQ17" s="23"/>
      <c r="AR17" s="26"/>
    </row>
    <row r="18" spans="1:44" s="2" customFormat="1" ht="15.75">
      <c r="A18" s="35" t="s">
        <v>5</v>
      </c>
      <c r="B18" s="36"/>
      <c r="C18" s="36"/>
      <c r="D18" s="36"/>
      <c r="E18" s="22"/>
      <c r="F18" s="22"/>
      <c r="G18" s="22"/>
      <c r="H18" s="22"/>
      <c r="I18" s="22"/>
      <c r="J18" s="22"/>
      <c r="K18" s="22"/>
      <c r="L18" s="37"/>
      <c r="M18" s="38"/>
      <c r="N18" s="39"/>
      <c r="O18" s="40"/>
      <c r="P18" s="40"/>
      <c r="Q18" s="40"/>
      <c r="R18" s="40"/>
      <c r="S18" s="40"/>
      <c r="T18" s="41"/>
      <c r="U18" s="38"/>
      <c r="V18" s="39"/>
      <c r="W18" s="40"/>
      <c r="X18" s="40"/>
      <c r="Y18" s="40"/>
      <c r="Z18" s="40"/>
      <c r="AA18" s="40"/>
      <c r="AB18" s="41"/>
      <c r="AC18" s="38"/>
      <c r="AD18" s="39"/>
      <c r="AE18" s="40"/>
      <c r="AF18" s="40"/>
      <c r="AG18" s="40"/>
      <c r="AH18" s="40"/>
      <c r="AI18" s="40"/>
      <c r="AJ18" s="41"/>
      <c r="AK18" s="38"/>
      <c r="AL18" s="39"/>
      <c r="AM18" s="40"/>
      <c r="AN18" s="40"/>
      <c r="AO18" s="40"/>
      <c r="AP18" s="40"/>
      <c r="AQ18" s="40"/>
      <c r="AR18" s="41"/>
    </row>
    <row r="19" spans="1:44" s="2" customFormat="1" ht="15.75">
      <c r="A19" s="33" t="s">
        <v>4</v>
      </c>
      <c r="B19" s="34"/>
      <c r="C19" s="34"/>
      <c r="D19" s="34"/>
      <c r="E19" s="4"/>
      <c r="F19" s="4"/>
      <c r="G19" s="4"/>
      <c r="H19" s="4"/>
      <c r="I19" s="4"/>
      <c r="J19" s="4"/>
      <c r="K19" s="4"/>
      <c r="L19" s="3"/>
      <c r="M19" s="24"/>
      <c r="N19" s="25"/>
      <c r="O19" s="23"/>
      <c r="P19" s="23"/>
      <c r="Q19" s="23"/>
      <c r="R19" s="23"/>
      <c r="S19" s="23"/>
      <c r="T19" s="26"/>
      <c r="U19" s="24"/>
      <c r="V19" s="25"/>
      <c r="W19" s="23"/>
      <c r="X19" s="23"/>
      <c r="Y19" s="23"/>
      <c r="Z19" s="23"/>
      <c r="AA19" s="23"/>
      <c r="AB19" s="26"/>
      <c r="AC19" s="24"/>
      <c r="AD19" s="25"/>
      <c r="AE19" s="23"/>
      <c r="AF19" s="23"/>
      <c r="AG19" s="23"/>
      <c r="AH19" s="23"/>
      <c r="AI19" s="23"/>
      <c r="AJ19" s="26"/>
      <c r="AK19" s="24"/>
      <c r="AL19" s="25"/>
      <c r="AM19" s="23"/>
      <c r="AN19" s="23"/>
      <c r="AO19" s="23"/>
      <c r="AP19" s="23"/>
      <c r="AQ19" s="23"/>
      <c r="AR19" s="26"/>
    </row>
    <row r="20" spans="1:44" s="2" customFormat="1" ht="15.75">
      <c r="A20" s="33" t="s">
        <v>3</v>
      </c>
      <c r="B20" s="34"/>
      <c r="C20" s="34"/>
      <c r="D20" s="34"/>
      <c r="E20" s="4"/>
      <c r="F20" s="4"/>
      <c r="G20" s="4"/>
      <c r="H20" s="4"/>
      <c r="I20" s="4"/>
      <c r="J20" s="4"/>
      <c r="K20" s="4"/>
      <c r="L20" s="3"/>
      <c r="M20" s="18">
        <f>ROUND(SQRT(O20*O20+R20*R20)*1000/($M$12*1.73),0)</f>
        <v>0</v>
      </c>
      <c r="N20" s="19">
        <f>ROUND(SQRT(O20*O20+P20*P20)*1000/(6.44*1.73),0)</f>
        <v>0</v>
      </c>
      <c r="O20" s="20">
        <v>0</v>
      </c>
      <c r="P20" s="20"/>
      <c r="Q20" s="20"/>
      <c r="R20" s="20">
        <v>0</v>
      </c>
      <c r="S20" s="20"/>
      <c r="T20" s="21"/>
      <c r="U20" s="18">
        <f>ROUND(SQRT(W20*W20+Z20*Z20)*1000/($U$12*1.73),0)</f>
        <v>0</v>
      </c>
      <c r="V20" s="19">
        <f>ROUND(SQRT(W20*W20+X20*X20)*1000/(6.44*1.73),0)</f>
        <v>0</v>
      </c>
      <c r="W20" s="20">
        <v>0</v>
      </c>
      <c r="X20" s="20"/>
      <c r="Y20" s="20"/>
      <c r="Z20" s="20">
        <v>0</v>
      </c>
      <c r="AA20" s="20"/>
      <c r="AB20" s="21"/>
      <c r="AC20" s="18">
        <f>ROUND(SQRT(AE20*AE20+AH20*AH20)*1000/($AC$12*1.73),0)</f>
        <v>0</v>
      </c>
      <c r="AD20" s="19">
        <f>ROUND(SQRT(AE20*AE20+AF20*AF20)*1000/(6.44*1.73),0)</f>
        <v>0</v>
      </c>
      <c r="AE20" s="20">
        <v>0</v>
      </c>
      <c r="AF20" s="20"/>
      <c r="AG20" s="20"/>
      <c r="AH20" s="20">
        <v>0</v>
      </c>
      <c r="AI20" s="20"/>
      <c r="AJ20" s="21"/>
      <c r="AK20" s="18">
        <f>ROUND(SQRT(AM20*AM20+AP20*AP20)*1000/($AK$12*1.73),0)</f>
        <v>0</v>
      </c>
      <c r="AL20" s="19">
        <f>ROUND(SQRT(AM20*AM20+AN20*AN20)*1000/(6.44*1.73),0)</f>
        <v>0</v>
      </c>
      <c r="AM20" s="20">
        <v>0</v>
      </c>
      <c r="AN20" s="20"/>
      <c r="AO20" s="20"/>
      <c r="AP20" s="20">
        <v>0</v>
      </c>
      <c r="AQ20" s="20"/>
      <c r="AR20" s="21"/>
    </row>
    <row r="21" spans="1:44" s="2" customFormat="1" ht="15.75">
      <c r="A21" s="33" t="s">
        <v>2</v>
      </c>
      <c r="B21" s="34"/>
      <c r="C21" s="34"/>
      <c r="D21" s="34"/>
      <c r="E21" s="4"/>
      <c r="F21" s="4"/>
      <c r="G21" s="4"/>
      <c r="H21" s="4"/>
      <c r="I21" s="4"/>
      <c r="J21" s="4"/>
      <c r="K21" s="4"/>
      <c r="L21" s="3"/>
      <c r="M21" s="18">
        <f>ROUND(SQRT(O21*O21+R21*R21)*1000/($M$12*1.73),0)</f>
        <v>0</v>
      </c>
      <c r="N21" s="19">
        <f>ROUND(SQRT(O21*O21+P21*P21)*1000/(6.44*1.73),0)</f>
        <v>0</v>
      </c>
      <c r="O21" s="20">
        <v>0</v>
      </c>
      <c r="P21" s="20"/>
      <c r="Q21" s="20"/>
      <c r="R21" s="20">
        <v>0</v>
      </c>
      <c r="S21" s="20"/>
      <c r="T21" s="21"/>
      <c r="U21" s="18">
        <f>ROUND(SQRT(W21*W21+Z21*Z21)*1000/($M$12*1.73),0)</f>
        <v>0</v>
      </c>
      <c r="V21" s="19">
        <f>ROUND(SQRT(W21*W21+X21*X21)*1000/(6.44*1.73),0)</f>
        <v>0</v>
      </c>
      <c r="W21" s="20">
        <v>0</v>
      </c>
      <c r="X21" s="20"/>
      <c r="Y21" s="20"/>
      <c r="Z21" s="20">
        <v>0</v>
      </c>
      <c r="AA21" s="20"/>
      <c r="AB21" s="21"/>
      <c r="AC21" s="18">
        <f>ROUND(SQRT(AE21*AE21+AH21*AH21)*1000/($M$12*1.73),0)</f>
        <v>0</v>
      </c>
      <c r="AD21" s="19">
        <f>ROUND(SQRT(AE21*AE21+AF21*AF21)*1000/(6.44*1.73),0)</f>
        <v>0</v>
      </c>
      <c r="AE21" s="20">
        <v>0</v>
      </c>
      <c r="AF21" s="20"/>
      <c r="AG21" s="20"/>
      <c r="AH21" s="20">
        <v>0</v>
      </c>
      <c r="AI21" s="20"/>
      <c r="AJ21" s="21"/>
      <c r="AK21" s="18">
        <f>ROUND(SQRT(AM21*AM21+AP21*AP21)*1000/($M$12*1.73),0)</f>
        <v>0</v>
      </c>
      <c r="AL21" s="19">
        <f>ROUND(SQRT(AM21*AM21+AN21*AN21)*1000/(6.44*1.73),0)</f>
        <v>0</v>
      </c>
      <c r="AM21" s="20">
        <v>0</v>
      </c>
      <c r="AN21" s="20"/>
      <c r="AO21" s="20"/>
      <c r="AP21" s="20">
        <v>0</v>
      </c>
      <c r="AQ21" s="20"/>
      <c r="AR21" s="21"/>
    </row>
    <row r="22" spans="1:44" s="2" customFormat="1" ht="16.5" thickBot="1">
      <c r="A22" s="33" t="s">
        <v>1</v>
      </c>
      <c r="B22" s="34"/>
      <c r="C22" s="34"/>
      <c r="D22" s="34"/>
      <c r="E22" s="4"/>
      <c r="F22" s="4"/>
      <c r="G22" s="4"/>
      <c r="H22" s="4"/>
      <c r="I22" s="4"/>
      <c r="J22" s="4"/>
      <c r="K22" s="4"/>
      <c r="L22" s="3"/>
      <c r="M22" s="18">
        <f>ROUND(SQRT(O22*O22+R22*R22)*1000/($M$12*1.73),0)</f>
        <v>963</v>
      </c>
      <c r="N22" s="19">
        <f>ROUND(SQRT(O22*O22+P22*P22)*1000/(6.44*1.73),0)</f>
        <v>3518</v>
      </c>
      <c r="O22" s="20">
        <v>-39.2</v>
      </c>
      <c r="P22" s="20"/>
      <c r="Q22" s="20"/>
      <c r="R22" s="20">
        <v>-33.25</v>
      </c>
      <c r="S22" s="20"/>
      <c r="T22" s="21"/>
      <c r="U22" s="18">
        <f>ROUND(SQRT(W22*W22+Z22*Z22)*1000/($U$12*1.73),0)</f>
        <v>0</v>
      </c>
      <c r="V22" s="19">
        <f>ROUND(SQRT(W22*W22+X22*X22)*1000/(6.44*1.73),0)</f>
        <v>0</v>
      </c>
      <c r="W22" s="20">
        <v>0</v>
      </c>
      <c r="X22" s="20"/>
      <c r="Y22" s="20"/>
      <c r="Z22" s="20">
        <v>0</v>
      </c>
      <c r="AA22" s="20"/>
      <c r="AB22" s="21"/>
      <c r="AC22" s="18">
        <f>ROUND(SQRT(AE22*AE22+AH22*AH22)*1000/($AC$12*1.73),0)</f>
        <v>970</v>
      </c>
      <c r="AD22" s="19">
        <f>ROUND(SQRT(AE22*AE22+AF22*AF22)*1000/(6.44*1.73),0)</f>
        <v>3424</v>
      </c>
      <c r="AE22" s="20">
        <v>-38.15</v>
      </c>
      <c r="AF22" s="20"/>
      <c r="AG22" s="20"/>
      <c r="AH22" s="20">
        <v>-37.45</v>
      </c>
      <c r="AI22" s="20"/>
      <c r="AJ22" s="21"/>
      <c r="AK22" s="18">
        <f>ROUND(SQRT(AM22*AM22+AP22*AP22)*1000/($AK$12*1.73),0)</f>
        <v>882</v>
      </c>
      <c r="AL22" s="19">
        <f>ROUND(SQRT(AM22*AM22+AN22*AN22)*1000/(6.44*1.73),0)</f>
        <v>3047</v>
      </c>
      <c r="AM22" s="20">
        <v>-33.95</v>
      </c>
      <c r="AN22" s="20"/>
      <c r="AO22" s="20"/>
      <c r="AP22" s="20">
        <v>-34.65</v>
      </c>
      <c r="AQ22" s="20"/>
      <c r="AR22" s="21"/>
    </row>
    <row r="23" spans="1:44" s="2" customFormat="1" ht="16.5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 s="2" customFormat="1" ht="16.5" thickBot="1">
      <c r="A24" s="27" t="s">
        <v>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9"/>
      <c r="M24" s="30" t="s">
        <v>38</v>
      </c>
      <c r="N24" s="31"/>
      <c r="O24" s="31"/>
      <c r="P24" s="31"/>
      <c r="Q24" s="31"/>
      <c r="R24" s="31"/>
      <c r="S24" s="31"/>
      <c r="T24" s="32"/>
      <c r="U24" s="30"/>
      <c r="V24" s="31"/>
      <c r="W24" s="31"/>
      <c r="X24" s="31"/>
      <c r="Y24" s="31"/>
      <c r="Z24" s="31"/>
      <c r="AA24" s="31"/>
      <c r="AB24" s="32"/>
      <c r="AC24" s="30"/>
      <c r="AD24" s="31"/>
      <c r="AE24" s="31"/>
      <c r="AF24" s="31"/>
      <c r="AG24" s="31"/>
      <c r="AH24" s="31"/>
      <c r="AI24" s="31"/>
      <c r="AJ24" s="32"/>
      <c r="AK24" s="30"/>
      <c r="AL24" s="31"/>
      <c r="AM24" s="31"/>
      <c r="AN24" s="31"/>
      <c r="AO24" s="31"/>
      <c r="AP24" s="31"/>
      <c r="AQ24" s="31"/>
      <c r="AR24" s="32"/>
    </row>
  </sheetData>
  <sheetProtection/>
  <mergeCells count="197">
    <mergeCell ref="O5:P5"/>
    <mergeCell ref="G6:H6"/>
    <mergeCell ref="M5:N5"/>
    <mergeCell ref="I5:J5"/>
    <mergeCell ref="K5:L5"/>
    <mergeCell ref="I6:J6"/>
    <mergeCell ref="K6:L6"/>
    <mergeCell ref="AG5:AH5"/>
    <mergeCell ref="A1:AR1"/>
    <mergeCell ref="A2:AR2"/>
    <mergeCell ref="A3:L3"/>
    <mergeCell ref="M3:T3"/>
    <mergeCell ref="U3:AB3"/>
    <mergeCell ref="AC3:AJ3"/>
    <mergeCell ref="AK3:AR3"/>
    <mergeCell ref="AO5:AP5"/>
    <mergeCell ref="U5:V5"/>
    <mergeCell ref="A4:AR4"/>
    <mergeCell ref="AC5:AD5"/>
    <mergeCell ref="W5:X5"/>
    <mergeCell ref="E5:F5"/>
    <mergeCell ref="G5:H5"/>
    <mergeCell ref="Y5:Z5"/>
    <mergeCell ref="AQ5:AR5"/>
    <mergeCell ref="O7:P7"/>
    <mergeCell ref="M7:N7"/>
    <mergeCell ref="S6:T6"/>
    <mergeCell ref="U6:V6"/>
    <mergeCell ref="M6:N6"/>
    <mergeCell ref="O6:P6"/>
    <mergeCell ref="AG7:AH7"/>
    <mergeCell ref="AK7:AL7"/>
    <mergeCell ref="E6:F6"/>
    <mergeCell ref="S7:T7"/>
    <mergeCell ref="Q6:R6"/>
    <mergeCell ref="Y6:Z6"/>
    <mergeCell ref="W6:X6"/>
    <mergeCell ref="AO6:AP6"/>
    <mergeCell ref="AM7:AN7"/>
    <mergeCell ref="AI7:AJ7"/>
    <mergeCell ref="AK5:AL5"/>
    <mergeCell ref="AM5:AN5"/>
    <mergeCell ref="Q5:R5"/>
    <mergeCell ref="S5:T5"/>
    <mergeCell ref="AI5:AJ5"/>
    <mergeCell ref="AA5:AB5"/>
    <mergeCell ref="AE5:AF5"/>
    <mergeCell ref="AA6:AB6"/>
    <mergeCell ref="AK6:AL6"/>
    <mergeCell ref="AI6:AJ6"/>
    <mergeCell ref="AC6:AD6"/>
    <mergeCell ref="AE6:AF6"/>
    <mergeCell ref="AM6:AN6"/>
    <mergeCell ref="AG6:AH6"/>
    <mergeCell ref="AO7:AP7"/>
    <mergeCell ref="AQ6:AR6"/>
    <mergeCell ref="U7:V7"/>
    <mergeCell ref="W7:X7"/>
    <mergeCell ref="Y7:Z7"/>
    <mergeCell ref="AC7:AD7"/>
    <mergeCell ref="A9:AR9"/>
    <mergeCell ref="A11:B11"/>
    <mergeCell ref="C11:D11"/>
    <mergeCell ref="AF8:AG8"/>
    <mergeCell ref="AH8:AJ8"/>
    <mergeCell ref="AC8:AE8"/>
    <mergeCell ref="AE7:AF7"/>
    <mergeCell ref="E8:L8"/>
    <mergeCell ref="M8:O8"/>
    <mergeCell ref="P8:Q8"/>
    <mergeCell ref="R8:T8"/>
    <mergeCell ref="E7:F7"/>
    <mergeCell ref="G7:H7"/>
    <mergeCell ref="I7:J7"/>
    <mergeCell ref="K7:L7"/>
    <mergeCell ref="U8:W8"/>
    <mergeCell ref="AQ7:AR7"/>
    <mergeCell ref="AK8:AM8"/>
    <mergeCell ref="AN8:AO8"/>
    <mergeCell ref="Q7:R7"/>
    <mergeCell ref="A10:B10"/>
    <mergeCell ref="AP8:AR8"/>
    <mergeCell ref="X8:Y8"/>
    <mergeCell ref="Z8:AB8"/>
    <mergeCell ref="M12:T12"/>
    <mergeCell ref="M11:T11"/>
    <mergeCell ref="AC12:AJ12"/>
    <mergeCell ref="U10:AB10"/>
    <mergeCell ref="U11:AB11"/>
    <mergeCell ref="AK12:AR12"/>
    <mergeCell ref="AC10:AJ10"/>
    <mergeCell ref="A7:D8"/>
    <mergeCell ref="AA7:AB7"/>
    <mergeCell ref="AK10:AR10"/>
    <mergeCell ref="AC11:AJ11"/>
    <mergeCell ref="C10:D10"/>
    <mergeCell ref="E10:L10"/>
    <mergeCell ref="M10:T10"/>
    <mergeCell ref="M14:N15"/>
    <mergeCell ref="AM14:AO15"/>
    <mergeCell ref="AP14:AR15"/>
    <mergeCell ref="U12:AB12"/>
    <mergeCell ref="A13:AR13"/>
    <mergeCell ref="O14:Q15"/>
    <mergeCell ref="R14:T15"/>
    <mergeCell ref="U14:V15"/>
    <mergeCell ref="A12:B12"/>
    <mergeCell ref="C12:D12"/>
    <mergeCell ref="G14:H14"/>
    <mergeCell ref="I14:J14"/>
    <mergeCell ref="E11:L11"/>
    <mergeCell ref="AK11:AR11"/>
    <mergeCell ref="Z14:AB15"/>
    <mergeCell ref="AC14:AD15"/>
    <mergeCell ref="E12:L12"/>
    <mergeCell ref="M17:N17"/>
    <mergeCell ref="O17:Q17"/>
    <mergeCell ref="R17:T17"/>
    <mergeCell ref="AP17:AR17"/>
    <mergeCell ref="Z17:AB17"/>
    <mergeCell ref="AC17:AD17"/>
    <mergeCell ref="AE17:AG17"/>
    <mergeCell ref="AH17:AJ17"/>
    <mergeCell ref="AM17:AO17"/>
    <mergeCell ref="AE14:AG15"/>
    <mergeCell ref="K14:L14"/>
    <mergeCell ref="AH14:AJ15"/>
    <mergeCell ref="AK14:AL15"/>
    <mergeCell ref="A16:D16"/>
    <mergeCell ref="E16:AR16"/>
    <mergeCell ref="A14:D15"/>
    <mergeCell ref="E14:F14"/>
    <mergeCell ref="W14:Y15"/>
    <mergeCell ref="A18:D18"/>
    <mergeCell ref="E18:AR18"/>
    <mergeCell ref="U19:V19"/>
    <mergeCell ref="W19:Y19"/>
    <mergeCell ref="AH19:AJ19"/>
    <mergeCell ref="AK19:AL19"/>
    <mergeCell ref="AE19:AG19"/>
    <mergeCell ref="A19:D19"/>
    <mergeCell ref="Z19:AB19"/>
    <mergeCell ref="M19:N19"/>
    <mergeCell ref="U17:V17"/>
    <mergeCell ref="W17:Y17"/>
    <mergeCell ref="AK17:AL17"/>
    <mergeCell ref="A20:D20"/>
    <mergeCell ref="M20:N20"/>
    <mergeCell ref="O20:Q20"/>
    <mergeCell ref="R20:T20"/>
    <mergeCell ref="O19:Q19"/>
    <mergeCell ref="R19:T19"/>
    <mergeCell ref="A17:D17"/>
    <mergeCell ref="U20:V20"/>
    <mergeCell ref="A24:L24"/>
    <mergeCell ref="M24:T24"/>
    <mergeCell ref="U24:AB24"/>
    <mergeCell ref="AC24:AJ24"/>
    <mergeCell ref="AP22:AR22"/>
    <mergeCell ref="AH22:AJ22"/>
    <mergeCell ref="A22:D22"/>
    <mergeCell ref="M22:N22"/>
    <mergeCell ref="U21:V21"/>
    <mergeCell ref="A21:D21"/>
    <mergeCell ref="W22:Y22"/>
    <mergeCell ref="W21:Y21"/>
    <mergeCell ref="AH21:AJ21"/>
    <mergeCell ref="AK22:AL22"/>
    <mergeCell ref="Z21:AB21"/>
    <mergeCell ref="AC21:AD21"/>
    <mergeCell ref="AE21:AG21"/>
    <mergeCell ref="Z22:AB22"/>
    <mergeCell ref="AK24:AR24"/>
    <mergeCell ref="AC22:AD22"/>
    <mergeCell ref="AE22:AG22"/>
    <mergeCell ref="AM22:AO22"/>
    <mergeCell ref="M21:N21"/>
    <mergeCell ref="O21:Q21"/>
    <mergeCell ref="R21:T21"/>
    <mergeCell ref="U22:V22"/>
    <mergeCell ref="O22:Q22"/>
    <mergeCell ref="A23:AR23"/>
    <mergeCell ref="AP21:AR21"/>
    <mergeCell ref="AM21:AO21"/>
    <mergeCell ref="AM19:AO19"/>
    <mergeCell ref="AC19:AD19"/>
    <mergeCell ref="AK21:AL21"/>
    <mergeCell ref="AM20:AO20"/>
    <mergeCell ref="AP20:AR20"/>
    <mergeCell ref="AH20:AJ20"/>
    <mergeCell ref="R22:T22"/>
    <mergeCell ref="AP19:AR19"/>
    <mergeCell ref="W20:Y20"/>
    <mergeCell ref="Z20:AB20"/>
    <mergeCell ref="AC20:AD20"/>
    <mergeCell ref="AK20:AL20"/>
    <mergeCell ref="AE20:AG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4"/>
  <sheetViews>
    <sheetView zoomScale="75" zoomScaleNormal="75" zoomScalePageLayoutView="0" workbookViewId="0" topLeftCell="A1">
      <pane ySplit="3" topLeftCell="A4" activePane="bottomLeft" state="frozen"/>
      <selection pane="topLeft" activeCell="A14" sqref="A14:AR27"/>
      <selection pane="bottomLeft" activeCell="E8" sqref="E8:L8"/>
    </sheetView>
  </sheetViews>
  <sheetFormatPr defaultColWidth="9.140625" defaultRowHeight="15"/>
  <cols>
    <col min="1" max="4" width="7.140625" style="1" customWidth="1"/>
    <col min="5" max="12" width="5.28125" style="1" customWidth="1"/>
    <col min="13" max="13" width="3.28125" style="1" customWidth="1"/>
    <col min="14" max="14" width="4.28125" style="1" customWidth="1"/>
    <col min="15" max="44" width="3.28125" style="1" customWidth="1"/>
    <col min="45" max="16384" width="9.140625" style="1" customWidth="1"/>
  </cols>
  <sheetData>
    <row r="1" spans="1:44" ht="30" customHeight="1">
      <c r="A1" s="111" t="s">
        <v>37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</row>
    <row r="2" spans="1:44" ht="30" customHeight="1" thickBot="1">
      <c r="A2" s="111" t="s">
        <v>36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</row>
    <row r="3" spans="1:44" ht="24.75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>
        <v>0.20833333333333334</v>
      </c>
      <c r="N3" s="113"/>
      <c r="O3" s="113"/>
      <c r="P3" s="113"/>
      <c r="Q3" s="113"/>
      <c r="R3" s="113"/>
      <c r="S3" s="113"/>
      <c r="T3" s="113"/>
      <c r="U3" s="113">
        <v>0.25</v>
      </c>
      <c r="V3" s="113"/>
      <c r="W3" s="113"/>
      <c r="X3" s="113"/>
      <c r="Y3" s="113"/>
      <c r="Z3" s="113"/>
      <c r="AA3" s="113"/>
      <c r="AB3" s="113"/>
      <c r="AC3" s="113">
        <v>0.2916666666666667</v>
      </c>
      <c r="AD3" s="113"/>
      <c r="AE3" s="113"/>
      <c r="AF3" s="113"/>
      <c r="AG3" s="113"/>
      <c r="AH3" s="113"/>
      <c r="AI3" s="113"/>
      <c r="AJ3" s="113"/>
      <c r="AK3" s="113">
        <v>0.3333333333333333</v>
      </c>
      <c r="AL3" s="113"/>
      <c r="AM3" s="113"/>
      <c r="AN3" s="113"/>
      <c r="AO3" s="113"/>
      <c r="AP3" s="113"/>
      <c r="AQ3" s="113"/>
      <c r="AR3" s="113"/>
    </row>
    <row r="4" spans="1:44" s="14" customFormat="1" ht="30" customHeight="1" thickBot="1">
      <c r="A4" s="114" t="s">
        <v>35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</row>
    <row r="5" spans="1:44" s="2" customFormat="1" ht="15.75" customHeight="1" thickBot="1">
      <c r="A5" s="13" t="s">
        <v>17</v>
      </c>
      <c r="B5" s="12" t="s">
        <v>34</v>
      </c>
      <c r="C5" s="12" t="s">
        <v>33</v>
      </c>
      <c r="D5" s="11" t="s">
        <v>32</v>
      </c>
      <c r="E5" s="54" t="s">
        <v>24</v>
      </c>
      <c r="F5" s="106"/>
      <c r="G5" s="107" t="s">
        <v>31</v>
      </c>
      <c r="H5" s="106"/>
      <c r="I5" s="107" t="s">
        <v>30</v>
      </c>
      <c r="J5" s="106"/>
      <c r="K5" s="107" t="s">
        <v>29</v>
      </c>
      <c r="L5" s="56"/>
      <c r="M5" s="54" t="s">
        <v>12</v>
      </c>
      <c r="N5" s="106"/>
      <c r="O5" s="107" t="s">
        <v>11</v>
      </c>
      <c r="P5" s="106"/>
      <c r="Q5" s="107" t="s">
        <v>10</v>
      </c>
      <c r="R5" s="106"/>
      <c r="S5" s="107" t="s">
        <v>28</v>
      </c>
      <c r="T5" s="56"/>
      <c r="U5" s="54" t="s">
        <v>12</v>
      </c>
      <c r="V5" s="106"/>
      <c r="W5" s="107" t="s">
        <v>11</v>
      </c>
      <c r="X5" s="106"/>
      <c r="Y5" s="107" t="s">
        <v>10</v>
      </c>
      <c r="Z5" s="106"/>
      <c r="AA5" s="107" t="s">
        <v>28</v>
      </c>
      <c r="AB5" s="56"/>
      <c r="AC5" s="54" t="s">
        <v>12</v>
      </c>
      <c r="AD5" s="106"/>
      <c r="AE5" s="107" t="s">
        <v>11</v>
      </c>
      <c r="AF5" s="106"/>
      <c r="AG5" s="107" t="s">
        <v>10</v>
      </c>
      <c r="AH5" s="106"/>
      <c r="AI5" s="107" t="s">
        <v>28</v>
      </c>
      <c r="AJ5" s="56"/>
      <c r="AK5" s="54" t="s">
        <v>12</v>
      </c>
      <c r="AL5" s="106"/>
      <c r="AM5" s="107" t="s">
        <v>11</v>
      </c>
      <c r="AN5" s="106"/>
      <c r="AO5" s="107" t="s">
        <v>10</v>
      </c>
      <c r="AP5" s="106"/>
      <c r="AQ5" s="107" t="s">
        <v>28</v>
      </c>
      <c r="AR5" s="56"/>
    </row>
    <row r="6" spans="1:44" s="2" customFormat="1" ht="15.75">
      <c r="A6" s="10" t="s">
        <v>27</v>
      </c>
      <c r="B6" s="9"/>
      <c r="C6" s="8"/>
      <c r="D6" s="7"/>
      <c r="E6" s="90">
        <v>220</v>
      </c>
      <c r="F6" s="91"/>
      <c r="G6" s="78" t="s">
        <v>20</v>
      </c>
      <c r="H6" s="78"/>
      <c r="I6" s="123"/>
      <c r="J6" s="123"/>
      <c r="K6" s="123"/>
      <c r="L6" s="124"/>
      <c r="M6" s="108"/>
      <c r="N6" s="104"/>
      <c r="O6" s="105"/>
      <c r="P6" s="105"/>
      <c r="Q6" s="105"/>
      <c r="R6" s="105"/>
      <c r="S6" s="101"/>
      <c r="T6" s="102"/>
      <c r="U6" s="103"/>
      <c r="V6" s="104"/>
      <c r="W6" s="105"/>
      <c r="X6" s="105"/>
      <c r="Y6" s="105"/>
      <c r="Z6" s="105"/>
      <c r="AA6" s="101"/>
      <c r="AB6" s="102"/>
      <c r="AC6" s="103"/>
      <c r="AD6" s="104"/>
      <c r="AE6" s="105"/>
      <c r="AF6" s="105"/>
      <c r="AG6" s="105"/>
      <c r="AH6" s="105"/>
      <c r="AI6" s="101"/>
      <c r="AJ6" s="102"/>
      <c r="AK6" s="103"/>
      <c r="AL6" s="104"/>
      <c r="AM6" s="105"/>
      <c r="AN6" s="105"/>
      <c r="AO6" s="105"/>
      <c r="AP6" s="105"/>
      <c r="AQ6" s="101"/>
      <c r="AR6" s="102"/>
    </row>
    <row r="7" spans="1:44" s="2" customFormat="1" ht="15.75">
      <c r="A7" s="57"/>
      <c r="B7" s="58"/>
      <c r="C7" s="58"/>
      <c r="D7" s="59"/>
      <c r="E7" s="94">
        <v>35</v>
      </c>
      <c r="F7" s="95"/>
      <c r="G7" s="96" t="s">
        <v>20</v>
      </c>
      <c r="H7" s="96"/>
      <c r="I7" s="121"/>
      <c r="J7" s="121"/>
      <c r="K7" s="121"/>
      <c r="L7" s="122"/>
      <c r="M7" s="88">
        <f>ROUND(SQRT(O7*O7+Q7*Q7)*1000/(M12*1.73),0)</f>
        <v>1115</v>
      </c>
      <c r="N7" s="89">
        <f>ROUND(SQRT(O7*O7+P7*P7)*1000/(6.44*1.73),0)</f>
        <v>3990</v>
      </c>
      <c r="O7" s="20">
        <v>44.45</v>
      </c>
      <c r="P7" s="20"/>
      <c r="Q7" s="20">
        <v>40.25</v>
      </c>
      <c r="R7" s="20"/>
      <c r="S7" s="99">
        <f>ROUND(O7/SQRT(O7*O7+Q7*Q7),3)</f>
        <v>0.741</v>
      </c>
      <c r="T7" s="100"/>
      <c r="U7" s="88">
        <f>ROUND(SQRT(W7*W7+Y7*Y7)*1000/(U12*1.73),0)</f>
        <v>0</v>
      </c>
      <c r="V7" s="89">
        <f>ROUND(SQRT(W7*W7+X7*X7)*1000/(6.44*1.73),0)</f>
        <v>0</v>
      </c>
      <c r="W7" s="20">
        <v>0</v>
      </c>
      <c r="X7" s="20"/>
      <c r="Y7" s="20">
        <v>0</v>
      </c>
      <c r="Z7" s="20"/>
      <c r="AA7" s="62" t="s">
        <v>39</v>
      </c>
      <c r="AB7" s="63"/>
      <c r="AC7" s="88">
        <f>ROUND(SQRT(AE7*AE7+AG7*AG7)*1000/(AC12*1.73),0)</f>
        <v>0</v>
      </c>
      <c r="AD7" s="89">
        <f>ROUND(SQRT(AE7*AE7+AF7*AF7)*1000/(6.44*1.73),0)</f>
        <v>0</v>
      </c>
      <c r="AE7" s="20">
        <v>0</v>
      </c>
      <c r="AF7" s="20"/>
      <c r="AG7" s="20">
        <v>0</v>
      </c>
      <c r="AH7" s="20"/>
      <c r="AI7" s="62" t="s">
        <v>39</v>
      </c>
      <c r="AJ7" s="63"/>
      <c r="AK7" s="88">
        <f>ROUND(SQRT(AM7*AM7+AO7*AO7)*1000/(AK12*1.73),0)</f>
        <v>0</v>
      </c>
      <c r="AL7" s="89">
        <f>ROUND(SQRT(AM7*AM7+AN7*AN7)*1000/(6.44*1.73),0)</f>
        <v>0</v>
      </c>
      <c r="AM7" s="20">
        <v>0</v>
      </c>
      <c r="AN7" s="20"/>
      <c r="AO7" s="20">
        <v>0</v>
      </c>
      <c r="AP7" s="20"/>
      <c r="AQ7" s="62" t="s">
        <v>39</v>
      </c>
      <c r="AR7" s="63"/>
    </row>
    <row r="8" spans="1:44" s="2" customFormat="1" ht="15.75" customHeight="1" thickBot="1">
      <c r="A8" s="60"/>
      <c r="B8" s="61"/>
      <c r="C8" s="61"/>
      <c r="D8" s="61"/>
      <c r="E8" s="92" t="s">
        <v>40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84" t="s">
        <v>26</v>
      </c>
      <c r="Q8" s="84"/>
      <c r="R8" s="82"/>
      <c r="S8" s="82"/>
      <c r="T8" s="83"/>
      <c r="U8" s="92"/>
      <c r="V8" s="93"/>
      <c r="W8" s="93"/>
      <c r="X8" s="84" t="s">
        <v>26</v>
      </c>
      <c r="Y8" s="84"/>
      <c r="Z8" s="82"/>
      <c r="AA8" s="82"/>
      <c r="AB8" s="83"/>
      <c r="AC8" s="92"/>
      <c r="AD8" s="93"/>
      <c r="AE8" s="93"/>
      <c r="AF8" s="84" t="s">
        <v>26</v>
      </c>
      <c r="AG8" s="84"/>
      <c r="AH8" s="82"/>
      <c r="AI8" s="82"/>
      <c r="AJ8" s="83"/>
      <c r="AK8" s="92"/>
      <c r="AL8" s="93"/>
      <c r="AM8" s="93"/>
      <c r="AN8" s="84" t="s">
        <v>26</v>
      </c>
      <c r="AO8" s="84"/>
      <c r="AP8" s="82"/>
      <c r="AQ8" s="82"/>
      <c r="AR8" s="83"/>
    </row>
    <row r="9" spans="1:44" s="2" customFormat="1" ht="30" customHeight="1" thickBot="1">
      <c r="A9" s="47" t="s">
        <v>25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s="2" customFormat="1" ht="15.75" customHeight="1" thickBot="1">
      <c r="A10" s="81" t="s">
        <v>24</v>
      </c>
      <c r="B10" s="67"/>
      <c r="C10" s="67" t="s">
        <v>17</v>
      </c>
      <c r="D10" s="67"/>
      <c r="E10" s="67" t="s">
        <v>23</v>
      </c>
      <c r="F10" s="67"/>
      <c r="G10" s="67"/>
      <c r="H10" s="67"/>
      <c r="I10" s="67"/>
      <c r="J10" s="67"/>
      <c r="K10" s="67"/>
      <c r="L10" s="68"/>
      <c r="M10" s="54" t="s">
        <v>22</v>
      </c>
      <c r="N10" s="55"/>
      <c r="O10" s="55"/>
      <c r="P10" s="55"/>
      <c r="Q10" s="55"/>
      <c r="R10" s="55"/>
      <c r="S10" s="55"/>
      <c r="T10" s="56"/>
      <c r="U10" s="54" t="s">
        <v>22</v>
      </c>
      <c r="V10" s="55"/>
      <c r="W10" s="55"/>
      <c r="X10" s="55"/>
      <c r="Y10" s="55"/>
      <c r="Z10" s="55"/>
      <c r="AA10" s="55"/>
      <c r="AB10" s="56"/>
      <c r="AC10" s="54" t="s">
        <v>22</v>
      </c>
      <c r="AD10" s="55"/>
      <c r="AE10" s="55"/>
      <c r="AF10" s="55"/>
      <c r="AG10" s="55"/>
      <c r="AH10" s="55"/>
      <c r="AI10" s="55"/>
      <c r="AJ10" s="56"/>
      <c r="AK10" s="54" t="s">
        <v>22</v>
      </c>
      <c r="AL10" s="55"/>
      <c r="AM10" s="55"/>
      <c r="AN10" s="55"/>
      <c r="AO10" s="55"/>
      <c r="AP10" s="55"/>
      <c r="AQ10" s="55"/>
      <c r="AR10" s="56"/>
    </row>
    <row r="11" spans="1:44" s="2" customFormat="1" ht="15.75">
      <c r="A11" s="90">
        <v>220</v>
      </c>
      <c r="B11" s="91"/>
      <c r="C11" s="91" t="s">
        <v>20</v>
      </c>
      <c r="D11" s="91"/>
      <c r="E11" s="78" t="s">
        <v>21</v>
      </c>
      <c r="F11" s="78"/>
      <c r="G11" s="78"/>
      <c r="H11" s="78"/>
      <c r="I11" s="78"/>
      <c r="J11" s="78"/>
      <c r="K11" s="78"/>
      <c r="L11" s="79"/>
      <c r="M11" s="64">
        <f>(6.511*M12+SQRT(((6.511*M12)*(6.511*M12))-4*(O7*1.491+Q7*0.0697)))/2</f>
        <v>202.01993168617068</v>
      </c>
      <c r="N11" s="65"/>
      <c r="O11" s="65"/>
      <c r="P11" s="65"/>
      <c r="Q11" s="65"/>
      <c r="R11" s="65"/>
      <c r="S11" s="65"/>
      <c r="T11" s="66"/>
      <c r="U11" s="64">
        <f>(6.511*U12+SQRT(((6.511*U12)*(6.511*U12))-4*(W7*1.491+Y7*0.0697)))/2</f>
        <v>225.28060000000002</v>
      </c>
      <c r="V11" s="65"/>
      <c r="W11" s="65"/>
      <c r="X11" s="65"/>
      <c r="Y11" s="65"/>
      <c r="Z11" s="65"/>
      <c r="AA11" s="65"/>
      <c r="AB11" s="66"/>
      <c r="AC11" s="64">
        <f>(6.511*AC12+SQRT(((6.511*AC12)*(6.511*AC12))-4*(AE7*1.491+AG7*0.0697)))/2</f>
        <v>224.75972000000002</v>
      </c>
      <c r="AD11" s="65"/>
      <c r="AE11" s="65"/>
      <c r="AF11" s="65"/>
      <c r="AG11" s="65"/>
      <c r="AH11" s="65"/>
      <c r="AI11" s="65"/>
      <c r="AJ11" s="66"/>
      <c r="AK11" s="64">
        <f>(6.511*AK12+SQRT(((6.511*AK12)*(6.511*AK12))-4*(AM7*1.491+AO7*0.0697)))/2</f>
        <v>224.88994</v>
      </c>
      <c r="AL11" s="65"/>
      <c r="AM11" s="65"/>
      <c r="AN11" s="65"/>
      <c r="AO11" s="65"/>
      <c r="AP11" s="65"/>
      <c r="AQ11" s="65"/>
      <c r="AR11" s="66"/>
    </row>
    <row r="12" spans="1:44" s="2" customFormat="1" ht="16.5" thickBot="1">
      <c r="A12" s="76">
        <v>35</v>
      </c>
      <c r="B12" s="77"/>
      <c r="C12" s="77" t="s">
        <v>20</v>
      </c>
      <c r="D12" s="77"/>
      <c r="E12" s="52" t="s">
        <v>19</v>
      </c>
      <c r="F12" s="52"/>
      <c r="G12" s="52"/>
      <c r="H12" s="52"/>
      <c r="I12" s="52"/>
      <c r="J12" s="52"/>
      <c r="K12" s="52"/>
      <c r="L12" s="53"/>
      <c r="M12" s="73">
        <v>31.08</v>
      </c>
      <c r="N12" s="74"/>
      <c r="O12" s="74"/>
      <c r="P12" s="74"/>
      <c r="Q12" s="74"/>
      <c r="R12" s="74"/>
      <c r="S12" s="74"/>
      <c r="T12" s="75"/>
      <c r="U12" s="73">
        <v>34.6</v>
      </c>
      <c r="V12" s="74"/>
      <c r="W12" s="74"/>
      <c r="X12" s="74"/>
      <c r="Y12" s="74"/>
      <c r="Z12" s="74"/>
      <c r="AA12" s="74"/>
      <c r="AB12" s="75"/>
      <c r="AC12" s="73">
        <v>34.52</v>
      </c>
      <c r="AD12" s="74"/>
      <c r="AE12" s="74"/>
      <c r="AF12" s="74"/>
      <c r="AG12" s="74"/>
      <c r="AH12" s="74"/>
      <c r="AI12" s="74"/>
      <c r="AJ12" s="75"/>
      <c r="AK12" s="73">
        <v>34.54</v>
      </c>
      <c r="AL12" s="74"/>
      <c r="AM12" s="74"/>
      <c r="AN12" s="74"/>
      <c r="AO12" s="74"/>
      <c r="AP12" s="74"/>
      <c r="AQ12" s="74"/>
      <c r="AR12" s="75"/>
    </row>
    <row r="13" spans="1:44" s="2" customFormat="1" ht="30" customHeight="1" thickBot="1">
      <c r="A13" s="47" t="s">
        <v>18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s="2" customFormat="1" ht="15" customHeight="1">
      <c r="A14" s="42" t="s">
        <v>17</v>
      </c>
      <c r="B14" s="43"/>
      <c r="C14" s="43"/>
      <c r="D14" s="43"/>
      <c r="E14" s="43" t="s">
        <v>16</v>
      </c>
      <c r="F14" s="43"/>
      <c r="G14" s="43" t="s">
        <v>15</v>
      </c>
      <c r="H14" s="43"/>
      <c r="I14" s="43" t="s">
        <v>14</v>
      </c>
      <c r="J14" s="43"/>
      <c r="K14" s="43" t="s">
        <v>13</v>
      </c>
      <c r="L14" s="80"/>
      <c r="M14" s="69" t="s">
        <v>12</v>
      </c>
      <c r="N14" s="48"/>
      <c r="O14" s="46" t="s">
        <v>11</v>
      </c>
      <c r="P14" s="47"/>
      <c r="Q14" s="48"/>
      <c r="R14" s="46" t="s">
        <v>10</v>
      </c>
      <c r="S14" s="47"/>
      <c r="T14" s="71"/>
      <c r="U14" s="69" t="s">
        <v>12</v>
      </c>
      <c r="V14" s="48"/>
      <c r="W14" s="46" t="s">
        <v>11</v>
      </c>
      <c r="X14" s="47"/>
      <c r="Y14" s="48"/>
      <c r="Z14" s="46" t="s">
        <v>10</v>
      </c>
      <c r="AA14" s="47"/>
      <c r="AB14" s="71"/>
      <c r="AC14" s="69" t="s">
        <v>12</v>
      </c>
      <c r="AD14" s="48"/>
      <c r="AE14" s="46" t="s">
        <v>11</v>
      </c>
      <c r="AF14" s="47"/>
      <c r="AG14" s="48"/>
      <c r="AH14" s="46" t="s">
        <v>10</v>
      </c>
      <c r="AI14" s="47"/>
      <c r="AJ14" s="71"/>
      <c r="AK14" s="69" t="s">
        <v>12</v>
      </c>
      <c r="AL14" s="48"/>
      <c r="AM14" s="46" t="s">
        <v>11</v>
      </c>
      <c r="AN14" s="47"/>
      <c r="AO14" s="48"/>
      <c r="AP14" s="46" t="s">
        <v>10</v>
      </c>
      <c r="AQ14" s="47"/>
      <c r="AR14" s="71"/>
    </row>
    <row r="15" spans="1:44" s="2" customFormat="1" ht="15.75" customHeight="1" thickBot="1">
      <c r="A15" s="44"/>
      <c r="B15" s="45"/>
      <c r="C15" s="45"/>
      <c r="D15" s="45"/>
      <c r="E15" s="6" t="s">
        <v>9</v>
      </c>
      <c r="F15" s="6" t="s">
        <v>8</v>
      </c>
      <c r="G15" s="6" t="s">
        <v>9</v>
      </c>
      <c r="H15" s="6" t="s">
        <v>8</v>
      </c>
      <c r="I15" s="6" t="s">
        <v>9</v>
      </c>
      <c r="J15" s="6" t="s">
        <v>8</v>
      </c>
      <c r="K15" s="6" t="s">
        <v>9</v>
      </c>
      <c r="L15" s="5" t="s">
        <v>8</v>
      </c>
      <c r="M15" s="70"/>
      <c r="N15" s="51"/>
      <c r="O15" s="49"/>
      <c r="P15" s="50"/>
      <c r="Q15" s="51"/>
      <c r="R15" s="49"/>
      <c r="S15" s="50"/>
      <c r="T15" s="72"/>
      <c r="U15" s="70"/>
      <c r="V15" s="51"/>
      <c r="W15" s="49"/>
      <c r="X15" s="50"/>
      <c r="Y15" s="51"/>
      <c r="Z15" s="49"/>
      <c r="AA15" s="50"/>
      <c r="AB15" s="72"/>
      <c r="AC15" s="70"/>
      <c r="AD15" s="51"/>
      <c r="AE15" s="49"/>
      <c r="AF15" s="50"/>
      <c r="AG15" s="51"/>
      <c r="AH15" s="49"/>
      <c r="AI15" s="50"/>
      <c r="AJ15" s="72"/>
      <c r="AK15" s="70"/>
      <c r="AL15" s="51"/>
      <c r="AM15" s="49"/>
      <c r="AN15" s="50"/>
      <c r="AO15" s="51"/>
      <c r="AP15" s="49"/>
      <c r="AQ15" s="50"/>
      <c r="AR15" s="72"/>
    </row>
    <row r="16" spans="1:44" s="2" customFormat="1" ht="15.75">
      <c r="A16" s="35" t="s">
        <v>7</v>
      </c>
      <c r="B16" s="36"/>
      <c r="C16" s="36"/>
      <c r="D16" s="36"/>
      <c r="E16" s="22"/>
      <c r="F16" s="22"/>
      <c r="G16" s="22"/>
      <c r="H16" s="22"/>
      <c r="I16" s="22"/>
      <c r="J16" s="22"/>
      <c r="K16" s="22"/>
      <c r="L16" s="37"/>
      <c r="M16" s="38"/>
      <c r="N16" s="39"/>
      <c r="O16" s="40"/>
      <c r="P16" s="40"/>
      <c r="Q16" s="40"/>
      <c r="R16" s="40"/>
      <c r="S16" s="40"/>
      <c r="T16" s="41"/>
      <c r="U16" s="38"/>
      <c r="V16" s="39"/>
      <c r="W16" s="40"/>
      <c r="X16" s="40"/>
      <c r="Y16" s="40"/>
      <c r="Z16" s="40"/>
      <c r="AA16" s="40"/>
      <c r="AB16" s="41"/>
      <c r="AC16" s="38"/>
      <c r="AD16" s="39"/>
      <c r="AE16" s="40"/>
      <c r="AF16" s="40"/>
      <c r="AG16" s="40"/>
      <c r="AH16" s="40"/>
      <c r="AI16" s="40"/>
      <c r="AJ16" s="41"/>
      <c r="AK16" s="38"/>
      <c r="AL16" s="39"/>
      <c r="AM16" s="40"/>
      <c r="AN16" s="40"/>
      <c r="AO16" s="40"/>
      <c r="AP16" s="40"/>
      <c r="AQ16" s="40"/>
      <c r="AR16" s="41"/>
    </row>
    <row r="17" spans="1:44" s="2" customFormat="1" ht="16.5" thickBot="1">
      <c r="A17" s="33" t="s">
        <v>6</v>
      </c>
      <c r="B17" s="34"/>
      <c r="C17" s="34"/>
      <c r="D17" s="34"/>
      <c r="E17" s="4"/>
      <c r="F17" s="4"/>
      <c r="G17" s="4"/>
      <c r="H17" s="4"/>
      <c r="I17" s="4"/>
      <c r="J17" s="4"/>
      <c r="K17" s="4"/>
      <c r="L17" s="3"/>
      <c r="M17" s="24"/>
      <c r="N17" s="25"/>
      <c r="O17" s="23"/>
      <c r="P17" s="23"/>
      <c r="Q17" s="23"/>
      <c r="R17" s="23"/>
      <c r="S17" s="23"/>
      <c r="T17" s="26"/>
      <c r="U17" s="24"/>
      <c r="V17" s="25"/>
      <c r="W17" s="23"/>
      <c r="X17" s="23"/>
      <c r="Y17" s="23"/>
      <c r="Z17" s="23"/>
      <c r="AA17" s="23"/>
      <c r="AB17" s="26"/>
      <c r="AC17" s="24"/>
      <c r="AD17" s="25"/>
      <c r="AE17" s="23"/>
      <c r="AF17" s="23"/>
      <c r="AG17" s="23"/>
      <c r="AH17" s="23"/>
      <c r="AI17" s="23"/>
      <c r="AJ17" s="26"/>
      <c r="AK17" s="24"/>
      <c r="AL17" s="25"/>
      <c r="AM17" s="23"/>
      <c r="AN17" s="23"/>
      <c r="AO17" s="23"/>
      <c r="AP17" s="23"/>
      <c r="AQ17" s="23"/>
      <c r="AR17" s="26"/>
    </row>
    <row r="18" spans="1:44" s="2" customFormat="1" ht="15.75">
      <c r="A18" s="35" t="s">
        <v>5</v>
      </c>
      <c r="B18" s="36"/>
      <c r="C18" s="36"/>
      <c r="D18" s="36"/>
      <c r="E18" s="22"/>
      <c r="F18" s="22"/>
      <c r="G18" s="22"/>
      <c r="H18" s="22"/>
      <c r="I18" s="22"/>
      <c r="J18" s="22"/>
      <c r="K18" s="22"/>
      <c r="L18" s="37"/>
      <c r="M18" s="38"/>
      <c r="N18" s="39"/>
      <c r="O18" s="40"/>
      <c r="P18" s="40"/>
      <c r="Q18" s="40"/>
      <c r="R18" s="40"/>
      <c r="S18" s="40"/>
      <c r="T18" s="41"/>
      <c r="U18" s="38"/>
      <c r="V18" s="39"/>
      <c r="W18" s="40"/>
      <c r="X18" s="40"/>
      <c r="Y18" s="40"/>
      <c r="Z18" s="40"/>
      <c r="AA18" s="40"/>
      <c r="AB18" s="41"/>
      <c r="AC18" s="38"/>
      <c r="AD18" s="39"/>
      <c r="AE18" s="40"/>
      <c r="AF18" s="40"/>
      <c r="AG18" s="40"/>
      <c r="AH18" s="40"/>
      <c r="AI18" s="40"/>
      <c r="AJ18" s="41"/>
      <c r="AK18" s="38"/>
      <c r="AL18" s="39"/>
      <c r="AM18" s="40"/>
      <c r="AN18" s="40"/>
      <c r="AO18" s="40"/>
      <c r="AP18" s="40"/>
      <c r="AQ18" s="40"/>
      <c r="AR18" s="41"/>
    </row>
    <row r="19" spans="1:44" s="2" customFormat="1" ht="15.75">
      <c r="A19" s="33" t="s">
        <v>4</v>
      </c>
      <c r="B19" s="34"/>
      <c r="C19" s="34"/>
      <c r="D19" s="34"/>
      <c r="E19" s="4"/>
      <c r="F19" s="4"/>
      <c r="G19" s="4"/>
      <c r="H19" s="4"/>
      <c r="I19" s="4"/>
      <c r="J19" s="4"/>
      <c r="K19" s="4"/>
      <c r="L19" s="3"/>
      <c r="M19" s="24"/>
      <c r="N19" s="25"/>
      <c r="O19" s="23"/>
      <c r="P19" s="23"/>
      <c r="Q19" s="23"/>
      <c r="R19" s="23"/>
      <c r="S19" s="23"/>
      <c r="T19" s="26"/>
      <c r="U19" s="24"/>
      <c r="V19" s="25"/>
      <c r="W19" s="23"/>
      <c r="X19" s="23"/>
      <c r="Y19" s="23"/>
      <c r="Z19" s="23"/>
      <c r="AA19" s="23"/>
      <c r="AB19" s="26"/>
      <c r="AC19" s="24"/>
      <c r="AD19" s="25"/>
      <c r="AE19" s="23"/>
      <c r="AF19" s="23"/>
      <c r="AG19" s="23"/>
      <c r="AH19" s="23"/>
      <c r="AI19" s="23"/>
      <c r="AJ19" s="26"/>
      <c r="AK19" s="24"/>
      <c r="AL19" s="25"/>
      <c r="AM19" s="23"/>
      <c r="AN19" s="23"/>
      <c r="AO19" s="23"/>
      <c r="AP19" s="23"/>
      <c r="AQ19" s="23"/>
      <c r="AR19" s="26"/>
    </row>
    <row r="20" spans="1:44" s="2" customFormat="1" ht="15.75">
      <c r="A20" s="33" t="s">
        <v>3</v>
      </c>
      <c r="B20" s="34"/>
      <c r="C20" s="34"/>
      <c r="D20" s="34"/>
      <c r="E20" s="4"/>
      <c r="F20" s="4"/>
      <c r="G20" s="4"/>
      <c r="H20" s="4"/>
      <c r="I20" s="4"/>
      <c r="J20" s="4"/>
      <c r="K20" s="4"/>
      <c r="L20" s="3"/>
      <c r="M20" s="18">
        <f>ROUND(SQRT(O20*O20+R20*R20)*1000/($M$12*1.73),0)</f>
        <v>0</v>
      </c>
      <c r="N20" s="19">
        <f>ROUND(SQRT(O20*O20+P20*P20)*1000/(6.44*1.73),0)</f>
        <v>0</v>
      </c>
      <c r="O20" s="20">
        <v>0</v>
      </c>
      <c r="P20" s="20"/>
      <c r="Q20" s="20"/>
      <c r="R20" s="20">
        <v>0</v>
      </c>
      <c r="S20" s="20"/>
      <c r="T20" s="21"/>
      <c r="U20" s="18">
        <f>ROUND(SQRT(W20*W20+Z20*Z20)*1000/($U$12*1.73),0)</f>
        <v>0</v>
      </c>
      <c r="V20" s="19">
        <f>ROUND(SQRT(W20*W20+X20*X20)*1000/(6.44*1.73),0)</f>
        <v>0</v>
      </c>
      <c r="W20" s="20">
        <v>0</v>
      </c>
      <c r="X20" s="20"/>
      <c r="Y20" s="20"/>
      <c r="Z20" s="20">
        <v>0</v>
      </c>
      <c r="AA20" s="20"/>
      <c r="AB20" s="21"/>
      <c r="AC20" s="18">
        <f>ROUND(SQRT(AE20*AE20+AH20*AH20)*1000/($AC$12*1.73),0)</f>
        <v>0</v>
      </c>
      <c r="AD20" s="19">
        <f>ROUND(SQRT(AE20*AE20+AF20*AF20)*1000/(6.44*1.73),0)</f>
        <v>0</v>
      </c>
      <c r="AE20" s="20">
        <v>0</v>
      </c>
      <c r="AF20" s="20"/>
      <c r="AG20" s="20"/>
      <c r="AH20" s="20">
        <v>0</v>
      </c>
      <c r="AI20" s="20"/>
      <c r="AJ20" s="21"/>
      <c r="AK20" s="18">
        <f>ROUND(SQRT(AM20*AM20+AP20*AP20)*1000/($AK$12*1.73),0)</f>
        <v>0</v>
      </c>
      <c r="AL20" s="19">
        <f>ROUND(SQRT(AM20*AM20+AN20*AN20)*1000/(6.44*1.73),0)</f>
        <v>0</v>
      </c>
      <c r="AM20" s="20">
        <v>0</v>
      </c>
      <c r="AN20" s="20"/>
      <c r="AO20" s="20"/>
      <c r="AP20" s="20">
        <v>0</v>
      </c>
      <c r="AQ20" s="20"/>
      <c r="AR20" s="21"/>
    </row>
    <row r="21" spans="1:44" s="2" customFormat="1" ht="15.75">
      <c r="A21" s="33" t="s">
        <v>2</v>
      </c>
      <c r="B21" s="34"/>
      <c r="C21" s="34"/>
      <c r="D21" s="34"/>
      <c r="E21" s="4"/>
      <c r="F21" s="4"/>
      <c r="G21" s="4"/>
      <c r="H21" s="4"/>
      <c r="I21" s="4"/>
      <c r="J21" s="4"/>
      <c r="K21" s="4"/>
      <c r="L21" s="3"/>
      <c r="M21" s="18">
        <f>ROUND(SQRT(O21*O21+R21*R21)*1000/($M$12*1.73),0)</f>
        <v>0</v>
      </c>
      <c r="N21" s="19">
        <f>ROUND(SQRT(O21*O21+P21*P21)*1000/(6.44*1.73),0)</f>
        <v>0</v>
      </c>
      <c r="O21" s="20">
        <v>0</v>
      </c>
      <c r="P21" s="20"/>
      <c r="Q21" s="20"/>
      <c r="R21" s="20">
        <v>0</v>
      </c>
      <c r="S21" s="20"/>
      <c r="T21" s="21"/>
      <c r="U21" s="18">
        <f>ROUND(SQRT(W21*W21+Z21*Z21)*1000/($M$12*1.73),0)</f>
        <v>0</v>
      </c>
      <c r="V21" s="19">
        <f>ROUND(SQRT(W21*W21+X21*X21)*1000/(6.44*1.73),0)</f>
        <v>0</v>
      </c>
      <c r="W21" s="20">
        <v>0</v>
      </c>
      <c r="X21" s="20"/>
      <c r="Y21" s="20"/>
      <c r="Z21" s="20">
        <v>0</v>
      </c>
      <c r="AA21" s="20"/>
      <c r="AB21" s="21"/>
      <c r="AC21" s="18">
        <f>ROUND(SQRT(AE21*AE21+AH21*AH21)*1000/($M$12*1.73),0)</f>
        <v>0</v>
      </c>
      <c r="AD21" s="19">
        <f>ROUND(SQRT(AE21*AE21+AF21*AF21)*1000/(6.44*1.73),0)</f>
        <v>0</v>
      </c>
      <c r="AE21" s="20">
        <v>0</v>
      </c>
      <c r="AF21" s="20"/>
      <c r="AG21" s="20"/>
      <c r="AH21" s="20">
        <v>0</v>
      </c>
      <c r="AI21" s="20"/>
      <c r="AJ21" s="21"/>
      <c r="AK21" s="18">
        <f>ROUND(SQRT(AM21*AM21+AP21*AP21)*1000/($M$12*1.73),0)</f>
        <v>0</v>
      </c>
      <c r="AL21" s="19">
        <f>ROUND(SQRT(AM21*AM21+AN21*AN21)*1000/(6.44*1.73),0)</f>
        <v>0</v>
      </c>
      <c r="AM21" s="20">
        <v>0</v>
      </c>
      <c r="AN21" s="20"/>
      <c r="AO21" s="20"/>
      <c r="AP21" s="20">
        <v>0</v>
      </c>
      <c r="AQ21" s="20"/>
      <c r="AR21" s="21"/>
    </row>
    <row r="22" spans="1:44" s="2" customFormat="1" ht="16.5" thickBot="1">
      <c r="A22" s="33" t="s">
        <v>1</v>
      </c>
      <c r="B22" s="34"/>
      <c r="C22" s="34"/>
      <c r="D22" s="34"/>
      <c r="E22" s="4"/>
      <c r="F22" s="4"/>
      <c r="G22" s="4"/>
      <c r="H22" s="4"/>
      <c r="I22" s="4"/>
      <c r="J22" s="4"/>
      <c r="K22" s="4"/>
      <c r="L22" s="3"/>
      <c r="M22" s="18">
        <f>ROUND(SQRT(O22*O22+R22*R22)*1000/($M$12*1.73),0)</f>
        <v>1115</v>
      </c>
      <c r="N22" s="19">
        <f>ROUND(SQRT(O22*O22+P22*P22)*1000/(6.44*1.73),0)</f>
        <v>3990</v>
      </c>
      <c r="O22" s="20">
        <v>-44.45</v>
      </c>
      <c r="P22" s="20"/>
      <c r="Q22" s="20"/>
      <c r="R22" s="20">
        <v>-40.25</v>
      </c>
      <c r="S22" s="20"/>
      <c r="T22" s="21"/>
      <c r="U22" s="18">
        <f>ROUND(SQRT(W22*W22+Z22*Z22)*1000/($M$12*1.73),0)</f>
        <v>0</v>
      </c>
      <c r="V22" s="19">
        <f>ROUND(SQRT(W22*W22+X22*X22)*1000/(6.44*1.73),0)</f>
        <v>0</v>
      </c>
      <c r="W22" s="115">
        <v>0</v>
      </c>
      <c r="X22" s="116"/>
      <c r="Y22" s="117"/>
      <c r="Z22" s="115">
        <v>0</v>
      </c>
      <c r="AA22" s="116"/>
      <c r="AB22" s="118"/>
      <c r="AC22" s="119">
        <f>ROUND(SQRT(AE22*AE22+AH22*AH22)*1000/($AC$12*1.73),0)</f>
        <v>0</v>
      </c>
      <c r="AD22" s="120"/>
      <c r="AE22" s="115">
        <v>0</v>
      </c>
      <c r="AF22" s="116"/>
      <c r="AG22" s="117"/>
      <c r="AH22" s="115">
        <v>0</v>
      </c>
      <c r="AI22" s="116"/>
      <c r="AJ22" s="118"/>
      <c r="AK22" s="18">
        <f>ROUND(SQRT(AM22*AM22+AP22*AP22)*1000/($M$12*1.73),0)</f>
        <v>0</v>
      </c>
      <c r="AL22" s="19">
        <f>ROUND(SQRT(AM22*AM22+AN22*AN22)*1000/(6.44*1.73),0)</f>
        <v>0</v>
      </c>
      <c r="AM22" s="115">
        <v>0</v>
      </c>
      <c r="AN22" s="116"/>
      <c r="AO22" s="117"/>
      <c r="AP22" s="115">
        <v>0</v>
      </c>
      <c r="AQ22" s="116"/>
      <c r="AR22" s="118"/>
    </row>
    <row r="23" spans="1:44" s="2" customFormat="1" ht="16.5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 s="2" customFormat="1" ht="16.5" thickBot="1">
      <c r="A24" s="27" t="s">
        <v>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9"/>
      <c r="M24" s="30" t="s">
        <v>38</v>
      </c>
      <c r="N24" s="31"/>
      <c r="O24" s="31"/>
      <c r="P24" s="31"/>
      <c r="Q24" s="31"/>
      <c r="R24" s="31"/>
      <c r="S24" s="31"/>
      <c r="T24" s="32"/>
      <c r="U24" s="30"/>
      <c r="V24" s="31"/>
      <c r="W24" s="31"/>
      <c r="X24" s="31"/>
      <c r="Y24" s="31"/>
      <c r="Z24" s="31"/>
      <c r="AA24" s="31"/>
      <c r="AB24" s="32"/>
      <c r="AC24" s="30"/>
      <c r="AD24" s="31"/>
      <c r="AE24" s="31"/>
      <c r="AF24" s="31"/>
      <c r="AG24" s="31"/>
      <c r="AH24" s="31"/>
      <c r="AI24" s="31"/>
      <c r="AJ24" s="32"/>
      <c r="AK24" s="30"/>
      <c r="AL24" s="31"/>
      <c r="AM24" s="31"/>
      <c r="AN24" s="31"/>
      <c r="AO24" s="31"/>
      <c r="AP24" s="31"/>
      <c r="AQ24" s="31"/>
      <c r="AR24" s="32"/>
    </row>
  </sheetData>
  <sheetProtection/>
  <mergeCells count="197">
    <mergeCell ref="A1:AR1"/>
    <mergeCell ref="A2:AR2"/>
    <mergeCell ref="A3:L3"/>
    <mergeCell ref="M3:T3"/>
    <mergeCell ref="U3:AB3"/>
    <mergeCell ref="AQ5:AR5"/>
    <mergeCell ref="O5:P5"/>
    <mergeCell ref="Q5:R5"/>
    <mergeCell ref="S5:T5"/>
    <mergeCell ref="U5:V5"/>
    <mergeCell ref="AA5:AB5"/>
    <mergeCell ref="AO5:AP5"/>
    <mergeCell ref="AE5:AF5"/>
    <mergeCell ref="AG5:AH5"/>
    <mergeCell ref="AK5:AL5"/>
    <mergeCell ref="AM5:AN5"/>
    <mergeCell ref="AI5:AJ5"/>
    <mergeCell ref="AO6:AP6"/>
    <mergeCell ref="AE6:AF6"/>
    <mergeCell ref="AG6:AH6"/>
    <mergeCell ref="AI6:AJ6"/>
    <mergeCell ref="AK6:AL6"/>
    <mergeCell ref="AM6:AN6"/>
    <mergeCell ref="AC3:AJ3"/>
    <mergeCell ref="AK3:AR3"/>
    <mergeCell ref="A4:AR4"/>
    <mergeCell ref="E5:F5"/>
    <mergeCell ref="E6:F6"/>
    <mergeCell ref="G6:H6"/>
    <mergeCell ref="I6:J6"/>
    <mergeCell ref="K6:L6"/>
    <mergeCell ref="AC5:AD5"/>
    <mergeCell ref="Y5:Z5"/>
    <mergeCell ref="G5:H5"/>
    <mergeCell ref="I5:J5"/>
    <mergeCell ref="K5:L5"/>
    <mergeCell ref="M5:N5"/>
    <mergeCell ref="W5:X5"/>
    <mergeCell ref="A7:D8"/>
    <mergeCell ref="E7:F7"/>
    <mergeCell ref="G7:H7"/>
    <mergeCell ref="I7:J7"/>
    <mergeCell ref="K7:L7"/>
    <mergeCell ref="S7:T7"/>
    <mergeCell ref="W7:X7"/>
    <mergeCell ref="Y7:Z7"/>
    <mergeCell ref="AA7:AB7"/>
    <mergeCell ref="AM7:AN7"/>
    <mergeCell ref="M7:N7"/>
    <mergeCell ref="O6:P6"/>
    <mergeCell ref="Q6:R6"/>
    <mergeCell ref="S6:T6"/>
    <mergeCell ref="M6:N6"/>
    <mergeCell ref="U7:V7"/>
    <mergeCell ref="O7:P7"/>
    <mergeCell ref="AQ6:AR6"/>
    <mergeCell ref="AC6:AD6"/>
    <mergeCell ref="W6:X6"/>
    <mergeCell ref="Y6:Z6"/>
    <mergeCell ref="U6:V6"/>
    <mergeCell ref="AA6:AB6"/>
    <mergeCell ref="Z17:AB17"/>
    <mergeCell ref="AC17:AD17"/>
    <mergeCell ref="AC7:AD7"/>
    <mergeCell ref="X8:Y8"/>
    <mergeCell ref="Z8:AB8"/>
    <mergeCell ref="U8:W8"/>
    <mergeCell ref="AC8:AE8"/>
    <mergeCell ref="A9:AR9"/>
    <mergeCell ref="AK10:AR10"/>
    <mergeCell ref="AC10:AJ10"/>
    <mergeCell ref="U11:AB11"/>
    <mergeCell ref="U12:AB12"/>
    <mergeCell ref="M11:T11"/>
    <mergeCell ref="AC11:AJ11"/>
    <mergeCell ref="U10:AB10"/>
    <mergeCell ref="AO7:AP7"/>
    <mergeCell ref="AQ7:AR7"/>
    <mergeCell ref="E8:L8"/>
    <mergeCell ref="M8:O8"/>
    <mergeCell ref="AF8:AG8"/>
    <mergeCell ref="AH8:AJ8"/>
    <mergeCell ref="AE7:AF7"/>
    <mergeCell ref="AP8:AR8"/>
    <mergeCell ref="AK7:AL7"/>
    <mergeCell ref="R8:T8"/>
    <mergeCell ref="AK8:AM8"/>
    <mergeCell ref="AN8:AO8"/>
    <mergeCell ref="AG7:AH7"/>
    <mergeCell ref="AI7:AJ7"/>
    <mergeCell ref="Q7:R7"/>
    <mergeCell ref="P8:Q8"/>
    <mergeCell ref="AP17:AR17"/>
    <mergeCell ref="AE17:AG17"/>
    <mergeCell ref="AK12:AR12"/>
    <mergeCell ref="A13:AR13"/>
    <mergeCell ref="E16:AR16"/>
    <mergeCell ref="AP14:AR15"/>
    <mergeCell ref="AC12:AJ12"/>
    <mergeCell ref="AE14:AG15"/>
    <mergeCell ref="AH14:AJ15"/>
    <mergeCell ref="AM14:AO15"/>
    <mergeCell ref="M12:T12"/>
    <mergeCell ref="R14:T15"/>
    <mergeCell ref="AC14:AD15"/>
    <mergeCell ref="AP20:AR20"/>
    <mergeCell ref="AE20:AG20"/>
    <mergeCell ref="A10:B10"/>
    <mergeCell ref="C10:D10"/>
    <mergeCell ref="E10:L10"/>
    <mergeCell ref="M10:T10"/>
    <mergeCell ref="AK11:AR11"/>
    <mergeCell ref="A11:B11"/>
    <mergeCell ref="C11:D11"/>
    <mergeCell ref="A16:D16"/>
    <mergeCell ref="A17:D17"/>
    <mergeCell ref="U14:V15"/>
    <mergeCell ref="W14:Y15"/>
    <mergeCell ref="Z14:AB15"/>
    <mergeCell ref="A12:B12"/>
    <mergeCell ref="C12:D12"/>
    <mergeCell ref="A14:D15"/>
    <mergeCell ref="O14:Q15"/>
    <mergeCell ref="AM20:AO20"/>
    <mergeCell ref="AM19:AO19"/>
    <mergeCell ref="AH17:AJ17"/>
    <mergeCell ref="AK14:AL15"/>
    <mergeCell ref="AK17:AL17"/>
    <mergeCell ref="AM17:AO17"/>
    <mergeCell ref="A20:D20"/>
    <mergeCell ref="AK21:AL21"/>
    <mergeCell ref="M20:N20"/>
    <mergeCell ref="O20:Q20"/>
    <mergeCell ref="R20:T20"/>
    <mergeCell ref="AH20:AJ20"/>
    <mergeCell ref="AK20:AL20"/>
    <mergeCell ref="AE21:AG21"/>
    <mergeCell ref="W19:Y19"/>
    <mergeCell ref="R21:T21"/>
    <mergeCell ref="U20:V20"/>
    <mergeCell ref="U21:V21"/>
    <mergeCell ref="A18:D18"/>
    <mergeCell ref="E18:AR18"/>
    <mergeCell ref="Z19:AB19"/>
    <mergeCell ref="AC19:AD19"/>
    <mergeCell ref="AE19:AG19"/>
    <mergeCell ref="AH19:AJ19"/>
    <mergeCell ref="AK19:AL19"/>
    <mergeCell ref="A19:D19"/>
    <mergeCell ref="AP19:AR19"/>
    <mergeCell ref="M19:N19"/>
    <mergeCell ref="E11:L11"/>
    <mergeCell ref="Z20:AB20"/>
    <mergeCell ref="E14:F14"/>
    <mergeCell ref="G14:H14"/>
    <mergeCell ref="E12:L12"/>
    <mergeCell ref="I14:J14"/>
    <mergeCell ref="K14:L14"/>
    <mergeCell ref="O19:Q19"/>
    <mergeCell ref="R19:T19"/>
    <mergeCell ref="U19:V19"/>
    <mergeCell ref="M14:N15"/>
    <mergeCell ref="W17:Y17"/>
    <mergeCell ref="R17:T17"/>
    <mergeCell ref="U17:V17"/>
    <mergeCell ref="M17:N17"/>
    <mergeCell ref="O17:Q17"/>
    <mergeCell ref="AP21:AR21"/>
    <mergeCell ref="U22:V22"/>
    <mergeCell ref="AM21:AO21"/>
    <mergeCell ref="O21:Q21"/>
    <mergeCell ref="A21:D21"/>
    <mergeCell ref="Z21:AB21"/>
    <mergeCell ref="AC21:AD21"/>
    <mergeCell ref="AK22:AL22"/>
    <mergeCell ref="AM22:AO22"/>
    <mergeCell ref="AK24:AR24"/>
    <mergeCell ref="AP22:AR22"/>
    <mergeCell ref="A22:D22"/>
    <mergeCell ref="M22:N22"/>
    <mergeCell ref="O22:Q22"/>
    <mergeCell ref="R22:T22"/>
    <mergeCell ref="W22:Y22"/>
    <mergeCell ref="Z22:AB22"/>
    <mergeCell ref="AC22:AD22"/>
    <mergeCell ref="A24:L24"/>
    <mergeCell ref="A23:AR23"/>
    <mergeCell ref="M24:T24"/>
    <mergeCell ref="U24:AB24"/>
    <mergeCell ref="AC24:AJ24"/>
    <mergeCell ref="AC20:AD20"/>
    <mergeCell ref="W21:Y21"/>
    <mergeCell ref="W20:Y20"/>
    <mergeCell ref="M21:N21"/>
    <mergeCell ref="AE22:AG22"/>
    <mergeCell ref="AH21:AJ21"/>
    <mergeCell ref="AH22:A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4"/>
  <sheetViews>
    <sheetView zoomScale="75" zoomScaleNormal="75" zoomScalePageLayoutView="0" workbookViewId="0" topLeftCell="A1">
      <pane ySplit="3" topLeftCell="A4" activePane="bottomLeft" state="frozen"/>
      <selection pane="topLeft" activeCell="A14" sqref="A14:AR27"/>
      <selection pane="bottomLeft" activeCell="E8" sqref="E8:L8"/>
    </sheetView>
  </sheetViews>
  <sheetFormatPr defaultColWidth="9.140625" defaultRowHeight="15"/>
  <cols>
    <col min="1" max="4" width="7.140625" style="1" customWidth="1"/>
    <col min="5" max="12" width="5.28125" style="1" customWidth="1"/>
    <col min="13" max="44" width="3.28125" style="1" customWidth="1"/>
    <col min="45" max="16384" width="9.140625" style="1" customWidth="1"/>
  </cols>
  <sheetData>
    <row r="1" spans="1:44" ht="30" customHeight="1">
      <c r="A1" s="111" t="s">
        <v>37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</row>
    <row r="2" spans="1:44" ht="30" customHeight="1" thickBot="1">
      <c r="A2" s="111" t="s">
        <v>36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</row>
    <row r="3" spans="1:44" ht="24.75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>
        <v>0.375</v>
      </c>
      <c r="N3" s="113"/>
      <c r="O3" s="113"/>
      <c r="P3" s="113"/>
      <c r="Q3" s="113"/>
      <c r="R3" s="113"/>
      <c r="S3" s="113"/>
      <c r="T3" s="113"/>
      <c r="U3" s="113">
        <v>0.4166666666666667</v>
      </c>
      <c r="V3" s="113"/>
      <c r="W3" s="113"/>
      <c r="X3" s="113"/>
      <c r="Y3" s="113"/>
      <c r="Z3" s="113"/>
      <c r="AA3" s="113"/>
      <c r="AB3" s="113"/>
      <c r="AC3" s="113">
        <v>0.4583333333333333</v>
      </c>
      <c r="AD3" s="113"/>
      <c r="AE3" s="113"/>
      <c r="AF3" s="113"/>
      <c r="AG3" s="113"/>
      <c r="AH3" s="113"/>
      <c r="AI3" s="113"/>
      <c r="AJ3" s="113"/>
      <c r="AK3" s="113">
        <v>0.5</v>
      </c>
      <c r="AL3" s="113"/>
      <c r="AM3" s="113"/>
      <c r="AN3" s="113"/>
      <c r="AO3" s="113"/>
      <c r="AP3" s="113"/>
      <c r="AQ3" s="113"/>
      <c r="AR3" s="113"/>
    </row>
    <row r="4" spans="1:44" s="14" customFormat="1" ht="30" customHeight="1" thickBot="1">
      <c r="A4" s="114" t="s">
        <v>35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</row>
    <row r="5" spans="1:44" s="2" customFormat="1" ht="15.75" customHeight="1" thickBot="1">
      <c r="A5" s="13" t="s">
        <v>17</v>
      </c>
      <c r="B5" s="12" t="s">
        <v>34</v>
      </c>
      <c r="C5" s="12" t="s">
        <v>33</v>
      </c>
      <c r="D5" s="11" t="s">
        <v>32</v>
      </c>
      <c r="E5" s="54" t="s">
        <v>24</v>
      </c>
      <c r="F5" s="106"/>
      <c r="G5" s="107" t="s">
        <v>31</v>
      </c>
      <c r="H5" s="106"/>
      <c r="I5" s="107" t="s">
        <v>30</v>
      </c>
      <c r="J5" s="106"/>
      <c r="K5" s="107" t="s">
        <v>29</v>
      </c>
      <c r="L5" s="56"/>
      <c r="M5" s="54" t="s">
        <v>12</v>
      </c>
      <c r="N5" s="106"/>
      <c r="O5" s="107" t="s">
        <v>11</v>
      </c>
      <c r="P5" s="106"/>
      <c r="Q5" s="107" t="s">
        <v>10</v>
      </c>
      <c r="R5" s="106"/>
      <c r="S5" s="107" t="s">
        <v>28</v>
      </c>
      <c r="T5" s="56"/>
      <c r="U5" s="54" t="s">
        <v>12</v>
      </c>
      <c r="V5" s="106"/>
      <c r="W5" s="107" t="s">
        <v>11</v>
      </c>
      <c r="X5" s="106"/>
      <c r="Y5" s="107" t="s">
        <v>10</v>
      </c>
      <c r="Z5" s="106"/>
      <c r="AA5" s="107" t="s">
        <v>28</v>
      </c>
      <c r="AB5" s="56"/>
      <c r="AC5" s="54" t="s">
        <v>12</v>
      </c>
      <c r="AD5" s="106"/>
      <c r="AE5" s="107" t="s">
        <v>11</v>
      </c>
      <c r="AF5" s="106"/>
      <c r="AG5" s="107" t="s">
        <v>10</v>
      </c>
      <c r="AH5" s="106"/>
      <c r="AI5" s="107" t="s">
        <v>28</v>
      </c>
      <c r="AJ5" s="56"/>
      <c r="AK5" s="54" t="s">
        <v>12</v>
      </c>
      <c r="AL5" s="106"/>
      <c r="AM5" s="107" t="s">
        <v>11</v>
      </c>
      <c r="AN5" s="106"/>
      <c r="AO5" s="107" t="s">
        <v>10</v>
      </c>
      <c r="AP5" s="106"/>
      <c r="AQ5" s="107" t="s">
        <v>28</v>
      </c>
      <c r="AR5" s="56"/>
    </row>
    <row r="6" spans="1:44" s="2" customFormat="1" ht="15.75">
      <c r="A6" s="10" t="s">
        <v>27</v>
      </c>
      <c r="B6" s="9"/>
      <c r="C6" s="8"/>
      <c r="D6" s="7"/>
      <c r="E6" s="90">
        <v>220</v>
      </c>
      <c r="F6" s="91"/>
      <c r="G6" s="78" t="s">
        <v>20</v>
      </c>
      <c r="H6" s="78"/>
      <c r="I6" s="123"/>
      <c r="J6" s="123"/>
      <c r="K6" s="123"/>
      <c r="L6" s="124"/>
      <c r="M6" s="108"/>
      <c r="N6" s="104"/>
      <c r="O6" s="105"/>
      <c r="P6" s="105"/>
      <c r="Q6" s="105"/>
      <c r="R6" s="105"/>
      <c r="S6" s="101"/>
      <c r="T6" s="102"/>
      <c r="U6" s="103"/>
      <c r="V6" s="104"/>
      <c r="W6" s="105"/>
      <c r="X6" s="105"/>
      <c r="Y6" s="105"/>
      <c r="Z6" s="105"/>
      <c r="AA6" s="101"/>
      <c r="AB6" s="102"/>
      <c r="AC6" s="103"/>
      <c r="AD6" s="104"/>
      <c r="AE6" s="105"/>
      <c r="AF6" s="105"/>
      <c r="AG6" s="105"/>
      <c r="AH6" s="105"/>
      <c r="AI6" s="101"/>
      <c r="AJ6" s="102"/>
      <c r="AK6" s="103"/>
      <c r="AL6" s="104"/>
      <c r="AM6" s="105"/>
      <c r="AN6" s="105"/>
      <c r="AO6" s="105"/>
      <c r="AP6" s="105"/>
      <c r="AQ6" s="101"/>
      <c r="AR6" s="102"/>
    </row>
    <row r="7" spans="1:44" s="2" customFormat="1" ht="15.75">
      <c r="A7" s="57"/>
      <c r="B7" s="58"/>
      <c r="C7" s="58"/>
      <c r="D7" s="59"/>
      <c r="E7" s="94">
        <v>35</v>
      </c>
      <c r="F7" s="95"/>
      <c r="G7" s="96" t="s">
        <v>20</v>
      </c>
      <c r="H7" s="96"/>
      <c r="I7" s="121"/>
      <c r="J7" s="121"/>
      <c r="K7" s="121"/>
      <c r="L7" s="122"/>
      <c r="M7" s="88">
        <f>ROUND(SQRT(O7*O7+Q7*Q7)*1000/(M12*1.73),0)</f>
        <v>0</v>
      </c>
      <c r="N7" s="89">
        <f>ROUND(SQRT(O7*O7+P7*P7)*1000/(6.44*1.73),0)</f>
        <v>0</v>
      </c>
      <c r="O7" s="20">
        <v>0</v>
      </c>
      <c r="P7" s="20"/>
      <c r="Q7" s="20">
        <v>0</v>
      </c>
      <c r="R7" s="20"/>
      <c r="S7" s="62" t="s">
        <v>39</v>
      </c>
      <c r="T7" s="63"/>
      <c r="U7" s="88">
        <f>ROUND(SQRT(W7*W7+Y7*Y7)*1000/(U12*1.73),0)</f>
        <v>0</v>
      </c>
      <c r="V7" s="89">
        <f>ROUND(SQRT(W7*W7+X7*X7)*1000/(6.44*1.73),0)</f>
        <v>0</v>
      </c>
      <c r="W7" s="20">
        <v>0</v>
      </c>
      <c r="X7" s="20"/>
      <c r="Y7" s="20">
        <v>0</v>
      </c>
      <c r="Z7" s="20"/>
      <c r="AA7" s="62" t="s">
        <v>39</v>
      </c>
      <c r="AB7" s="63"/>
      <c r="AC7" s="88">
        <f>ROUND(SQRT(AE7*AE7+AG7*AG7)*1000/(AC12*1.73),0)</f>
        <v>0</v>
      </c>
      <c r="AD7" s="89">
        <f>ROUND(SQRT(AE7*AE7+AF7*AF7)*1000/(6.44*1.73),0)</f>
        <v>0</v>
      </c>
      <c r="AE7" s="20">
        <v>0</v>
      </c>
      <c r="AF7" s="20"/>
      <c r="AG7" s="20">
        <v>0</v>
      </c>
      <c r="AH7" s="20"/>
      <c r="AI7" s="62" t="s">
        <v>39</v>
      </c>
      <c r="AJ7" s="63"/>
      <c r="AK7" s="88">
        <f>ROUND(SQRT(AM7*AM7+AO7*AO7)*1000/(AK12*1.73),0)</f>
        <v>0</v>
      </c>
      <c r="AL7" s="89">
        <f>ROUND(SQRT(AM7*AM7+AN7*AN7)*1000/(6.44*1.73),0)</f>
        <v>0</v>
      </c>
      <c r="AM7" s="20">
        <v>0</v>
      </c>
      <c r="AN7" s="20"/>
      <c r="AO7" s="20">
        <v>0</v>
      </c>
      <c r="AP7" s="20"/>
      <c r="AQ7" s="62" t="s">
        <v>39</v>
      </c>
      <c r="AR7" s="63"/>
    </row>
    <row r="8" spans="1:44" s="2" customFormat="1" ht="15.75" customHeight="1" thickBot="1">
      <c r="A8" s="60"/>
      <c r="B8" s="61"/>
      <c r="C8" s="61"/>
      <c r="D8" s="61"/>
      <c r="E8" s="92" t="s">
        <v>40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84" t="s">
        <v>26</v>
      </c>
      <c r="Q8" s="84"/>
      <c r="R8" s="82"/>
      <c r="S8" s="82"/>
      <c r="T8" s="83"/>
      <c r="U8" s="92"/>
      <c r="V8" s="93"/>
      <c r="W8" s="93"/>
      <c r="X8" s="84" t="s">
        <v>26</v>
      </c>
      <c r="Y8" s="84"/>
      <c r="Z8" s="82"/>
      <c r="AA8" s="82"/>
      <c r="AB8" s="83"/>
      <c r="AC8" s="92"/>
      <c r="AD8" s="93"/>
      <c r="AE8" s="93"/>
      <c r="AF8" s="84" t="s">
        <v>26</v>
      </c>
      <c r="AG8" s="84"/>
      <c r="AH8" s="82"/>
      <c r="AI8" s="82"/>
      <c r="AJ8" s="83"/>
      <c r="AK8" s="92"/>
      <c r="AL8" s="93"/>
      <c r="AM8" s="93"/>
      <c r="AN8" s="84" t="s">
        <v>26</v>
      </c>
      <c r="AO8" s="84"/>
      <c r="AP8" s="82"/>
      <c r="AQ8" s="82"/>
      <c r="AR8" s="83"/>
    </row>
    <row r="9" spans="1:44" s="2" customFormat="1" ht="30" customHeight="1" thickBot="1">
      <c r="A9" s="47" t="s">
        <v>25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s="2" customFormat="1" ht="15.75" customHeight="1" thickBot="1">
      <c r="A10" s="81" t="s">
        <v>24</v>
      </c>
      <c r="B10" s="67"/>
      <c r="C10" s="67" t="s">
        <v>17</v>
      </c>
      <c r="D10" s="67"/>
      <c r="E10" s="67" t="s">
        <v>23</v>
      </c>
      <c r="F10" s="67"/>
      <c r="G10" s="67"/>
      <c r="H10" s="67"/>
      <c r="I10" s="67"/>
      <c r="J10" s="67"/>
      <c r="K10" s="67"/>
      <c r="L10" s="68"/>
      <c r="M10" s="54" t="s">
        <v>22</v>
      </c>
      <c r="N10" s="55"/>
      <c r="O10" s="55"/>
      <c r="P10" s="55"/>
      <c r="Q10" s="55"/>
      <c r="R10" s="55"/>
      <c r="S10" s="55"/>
      <c r="T10" s="56"/>
      <c r="U10" s="54" t="s">
        <v>22</v>
      </c>
      <c r="V10" s="55"/>
      <c r="W10" s="55"/>
      <c r="X10" s="55"/>
      <c r="Y10" s="55"/>
      <c r="Z10" s="55"/>
      <c r="AA10" s="55"/>
      <c r="AB10" s="56"/>
      <c r="AC10" s="54" t="s">
        <v>22</v>
      </c>
      <c r="AD10" s="55"/>
      <c r="AE10" s="55"/>
      <c r="AF10" s="55"/>
      <c r="AG10" s="55"/>
      <c r="AH10" s="55"/>
      <c r="AI10" s="55"/>
      <c r="AJ10" s="56"/>
      <c r="AK10" s="54" t="s">
        <v>22</v>
      </c>
      <c r="AL10" s="55"/>
      <c r="AM10" s="55"/>
      <c r="AN10" s="55"/>
      <c r="AO10" s="55"/>
      <c r="AP10" s="55"/>
      <c r="AQ10" s="55"/>
      <c r="AR10" s="56"/>
    </row>
    <row r="11" spans="1:44" s="2" customFormat="1" ht="15.75">
      <c r="A11" s="90">
        <v>220</v>
      </c>
      <c r="B11" s="91"/>
      <c r="C11" s="91" t="s">
        <v>20</v>
      </c>
      <c r="D11" s="91"/>
      <c r="E11" s="78" t="s">
        <v>21</v>
      </c>
      <c r="F11" s="78"/>
      <c r="G11" s="78"/>
      <c r="H11" s="78"/>
      <c r="I11" s="78"/>
      <c r="J11" s="78"/>
      <c r="K11" s="78"/>
      <c r="L11" s="79"/>
      <c r="M11" s="64">
        <f>(6.511*M12+SQRT(((6.511*M12)*(6.511*M12))-4*(O7*1.491+Q7*0.0697)))/2</f>
        <v>223.71796</v>
      </c>
      <c r="N11" s="65"/>
      <c r="O11" s="65"/>
      <c r="P11" s="65"/>
      <c r="Q11" s="65"/>
      <c r="R11" s="65"/>
      <c r="S11" s="65"/>
      <c r="T11" s="66"/>
      <c r="U11" s="64">
        <f>(6.511*U12+SQRT(((6.511*U12)*(6.511*U12))-4*(W7*1.491+Y7*0.0697)))/2</f>
        <v>222.87152999999998</v>
      </c>
      <c r="V11" s="65"/>
      <c r="W11" s="65"/>
      <c r="X11" s="65"/>
      <c r="Y11" s="65"/>
      <c r="Z11" s="65"/>
      <c r="AA11" s="65"/>
      <c r="AB11" s="66"/>
      <c r="AC11" s="64">
        <f>(6.511*AC12+SQRT(((6.511*AC12)*(6.511*AC12))-4*(AE7*1.491+AG7*0.0697)))/2</f>
        <v>223.45752000000002</v>
      </c>
      <c r="AD11" s="65"/>
      <c r="AE11" s="65"/>
      <c r="AF11" s="65"/>
      <c r="AG11" s="65"/>
      <c r="AH11" s="65"/>
      <c r="AI11" s="65"/>
      <c r="AJ11" s="66"/>
      <c r="AK11" s="64">
        <f>(6.511*AK12+SQRT(((6.511*AK12)*(6.511*AK12))-4*(AM7*1.491+AO7*0.0697)))/2</f>
        <v>223.52263</v>
      </c>
      <c r="AL11" s="65"/>
      <c r="AM11" s="65"/>
      <c r="AN11" s="65"/>
      <c r="AO11" s="65"/>
      <c r="AP11" s="65"/>
      <c r="AQ11" s="65"/>
      <c r="AR11" s="66"/>
    </row>
    <row r="12" spans="1:44" s="2" customFormat="1" ht="16.5" thickBot="1">
      <c r="A12" s="76">
        <v>35</v>
      </c>
      <c r="B12" s="77"/>
      <c r="C12" s="77" t="s">
        <v>20</v>
      </c>
      <c r="D12" s="77"/>
      <c r="E12" s="52" t="s">
        <v>19</v>
      </c>
      <c r="F12" s="52"/>
      <c r="G12" s="52"/>
      <c r="H12" s="52"/>
      <c r="I12" s="52"/>
      <c r="J12" s="52"/>
      <c r="K12" s="52"/>
      <c r="L12" s="53"/>
      <c r="M12" s="73">
        <v>34.36</v>
      </c>
      <c r="N12" s="74"/>
      <c r="O12" s="74"/>
      <c r="P12" s="74"/>
      <c r="Q12" s="74"/>
      <c r="R12" s="74"/>
      <c r="S12" s="74"/>
      <c r="T12" s="75"/>
      <c r="U12" s="73">
        <v>34.23</v>
      </c>
      <c r="V12" s="74"/>
      <c r="W12" s="74"/>
      <c r="X12" s="74"/>
      <c r="Y12" s="74"/>
      <c r="Z12" s="74"/>
      <c r="AA12" s="74"/>
      <c r="AB12" s="75"/>
      <c r="AC12" s="73">
        <v>34.32</v>
      </c>
      <c r="AD12" s="74"/>
      <c r="AE12" s="74"/>
      <c r="AF12" s="74"/>
      <c r="AG12" s="74"/>
      <c r="AH12" s="74"/>
      <c r="AI12" s="74"/>
      <c r="AJ12" s="75"/>
      <c r="AK12" s="73">
        <v>34.33</v>
      </c>
      <c r="AL12" s="74"/>
      <c r="AM12" s="74"/>
      <c r="AN12" s="74"/>
      <c r="AO12" s="74"/>
      <c r="AP12" s="74"/>
      <c r="AQ12" s="74"/>
      <c r="AR12" s="75"/>
    </row>
    <row r="13" spans="1:44" s="2" customFormat="1" ht="30" customHeight="1" thickBot="1">
      <c r="A13" s="47" t="s">
        <v>18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s="2" customFormat="1" ht="15" customHeight="1">
      <c r="A14" s="42" t="s">
        <v>17</v>
      </c>
      <c r="B14" s="43"/>
      <c r="C14" s="43"/>
      <c r="D14" s="43"/>
      <c r="E14" s="43" t="s">
        <v>16</v>
      </c>
      <c r="F14" s="43"/>
      <c r="G14" s="43" t="s">
        <v>15</v>
      </c>
      <c r="H14" s="43"/>
      <c r="I14" s="43" t="s">
        <v>14</v>
      </c>
      <c r="J14" s="43"/>
      <c r="K14" s="43" t="s">
        <v>13</v>
      </c>
      <c r="L14" s="80"/>
      <c r="M14" s="69" t="s">
        <v>12</v>
      </c>
      <c r="N14" s="48"/>
      <c r="O14" s="46" t="s">
        <v>11</v>
      </c>
      <c r="P14" s="47"/>
      <c r="Q14" s="48"/>
      <c r="R14" s="46" t="s">
        <v>10</v>
      </c>
      <c r="S14" s="47"/>
      <c r="T14" s="71"/>
      <c r="U14" s="69" t="s">
        <v>12</v>
      </c>
      <c r="V14" s="48"/>
      <c r="W14" s="46" t="s">
        <v>11</v>
      </c>
      <c r="X14" s="47"/>
      <c r="Y14" s="48"/>
      <c r="Z14" s="46" t="s">
        <v>10</v>
      </c>
      <c r="AA14" s="47"/>
      <c r="AB14" s="71"/>
      <c r="AC14" s="69" t="s">
        <v>12</v>
      </c>
      <c r="AD14" s="48"/>
      <c r="AE14" s="46" t="s">
        <v>11</v>
      </c>
      <c r="AF14" s="47"/>
      <c r="AG14" s="48"/>
      <c r="AH14" s="46" t="s">
        <v>10</v>
      </c>
      <c r="AI14" s="47"/>
      <c r="AJ14" s="71"/>
      <c r="AK14" s="69" t="s">
        <v>12</v>
      </c>
      <c r="AL14" s="48"/>
      <c r="AM14" s="46" t="s">
        <v>11</v>
      </c>
      <c r="AN14" s="47"/>
      <c r="AO14" s="48"/>
      <c r="AP14" s="46" t="s">
        <v>10</v>
      </c>
      <c r="AQ14" s="47"/>
      <c r="AR14" s="71"/>
    </row>
    <row r="15" spans="1:44" s="2" customFormat="1" ht="15.75" customHeight="1" thickBot="1">
      <c r="A15" s="44"/>
      <c r="B15" s="45"/>
      <c r="C15" s="45"/>
      <c r="D15" s="45"/>
      <c r="E15" s="6" t="s">
        <v>9</v>
      </c>
      <c r="F15" s="6" t="s">
        <v>8</v>
      </c>
      <c r="G15" s="6" t="s">
        <v>9</v>
      </c>
      <c r="H15" s="6" t="s">
        <v>8</v>
      </c>
      <c r="I15" s="6" t="s">
        <v>9</v>
      </c>
      <c r="J15" s="6" t="s">
        <v>8</v>
      </c>
      <c r="K15" s="6" t="s">
        <v>9</v>
      </c>
      <c r="L15" s="5" t="s">
        <v>8</v>
      </c>
      <c r="M15" s="70"/>
      <c r="N15" s="51"/>
      <c r="O15" s="49"/>
      <c r="P15" s="50"/>
      <c r="Q15" s="51"/>
      <c r="R15" s="49"/>
      <c r="S15" s="50"/>
      <c r="T15" s="72"/>
      <c r="U15" s="70"/>
      <c r="V15" s="51"/>
      <c r="W15" s="49"/>
      <c r="X15" s="50"/>
      <c r="Y15" s="51"/>
      <c r="Z15" s="49"/>
      <c r="AA15" s="50"/>
      <c r="AB15" s="72"/>
      <c r="AC15" s="70"/>
      <c r="AD15" s="51"/>
      <c r="AE15" s="49"/>
      <c r="AF15" s="50"/>
      <c r="AG15" s="51"/>
      <c r="AH15" s="49"/>
      <c r="AI15" s="50"/>
      <c r="AJ15" s="72"/>
      <c r="AK15" s="70"/>
      <c r="AL15" s="51"/>
      <c r="AM15" s="49"/>
      <c r="AN15" s="50"/>
      <c r="AO15" s="51"/>
      <c r="AP15" s="49"/>
      <c r="AQ15" s="50"/>
      <c r="AR15" s="72"/>
    </row>
    <row r="16" spans="1:44" s="2" customFormat="1" ht="15.75">
      <c r="A16" s="35" t="s">
        <v>7</v>
      </c>
      <c r="B16" s="36"/>
      <c r="C16" s="36"/>
      <c r="D16" s="36"/>
      <c r="E16" s="22"/>
      <c r="F16" s="22"/>
      <c r="G16" s="22"/>
      <c r="H16" s="22"/>
      <c r="I16" s="22"/>
      <c r="J16" s="22"/>
      <c r="K16" s="22"/>
      <c r="L16" s="37"/>
      <c r="M16" s="38"/>
      <c r="N16" s="39"/>
      <c r="O16" s="40"/>
      <c r="P16" s="40"/>
      <c r="Q16" s="40"/>
      <c r="R16" s="40"/>
      <c r="S16" s="40"/>
      <c r="T16" s="41"/>
      <c r="U16" s="38"/>
      <c r="V16" s="39"/>
      <c r="W16" s="40"/>
      <c r="X16" s="40"/>
      <c r="Y16" s="40"/>
      <c r="Z16" s="40"/>
      <c r="AA16" s="40"/>
      <c r="AB16" s="41"/>
      <c r="AC16" s="38"/>
      <c r="AD16" s="39"/>
      <c r="AE16" s="40"/>
      <c r="AF16" s="40"/>
      <c r="AG16" s="40"/>
      <c r="AH16" s="40"/>
      <c r="AI16" s="40"/>
      <c r="AJ16" s="41"/>
      <c r="AK16" s="38"/>
      <c r="AL16" s="39"/>
      <c r="AM16" s="40"/>
      <c r="AN16" s="40"/>
      <c r="AO16" s="40"/>
      <c r="AP16" s="40"/>
      <c r="AQ16" s="40"/>
      <c r="AR16" s="41"/>
    </row>
    <row r="17" spans="1:44" s="2" customFormat="1" ht="16.5" thickBot="1">
      <c r="A17" s="33" t="s">
        <v>6</v>
      </c>
      <c r="B17" s="34"/>
      <c r="C17" s="34"/>
      <c r="D17" s="34"/>
      <c r="E17" s="4"/>
      <c r="F17" s="4"/>
      <c r="G17" s="4"/>
      <c r="H17" s="4"/>
      <c r="I17" s="4"/>
      <c r="J17" s="4"/>
      <c r="K17" s="4"/>
      <c r="L17" s="3"/>
      <c r="M17" s="24"/>
      <c r="N17" s="25"/>
      <c r="O17" s="23"/>
      <c r="P17" s="23"/>
      <c r="Q17" s="23"/>
      <c r="R17" s="23"/>
      <c r="S17" s="23"/>
      <c r="T17" s="26"/>
      <c r="U17" s="24"/>
      <c r="V17" s="25"/>
      <c r="W17" s="23"/>
      <c r="X17" s="23"/>
      <c r="Y17" s="23"/>
      <c r="Z17" s="23"/>
      <c r="AA17" s="23"/>
      <c r="AB17" s="26"/>
      <c r="AC17" s="24"/>
      <c r="AD17" s="25"/>
      <c r="AE17" s="23"/>
      <c r="AF17" s="23"/>
      <c r="AG17" s="23"/>
      <c r="AH17" s="23"/>
      <c r="AI17" s="23"/>
      <c r="AJ17" s="26"/>
      <c r="AK17" s="24"/>
      <c r="AL17" s="25"/>
      <c r="AM17" s="23"/>
      <c r="AN17" s="23"/>
      <c r="AO17" s="23"/>
      <c r="AP17" s="23"/>
      <c r="AQ17" s="23"/>
      <c r="AR17" s="26"/>
    </row>
    <row r="18" spans="1:44" s="2" customFormat="1" ht="15.75">
      <c r="A18" s="35" t="s">
        <v>5</v>
      </c>
      <c r="B18" s="36"/>
      <c r="C18" s="36"/>
      <c r="D18" s="36"/>
      <c r="E18" s="22"/>
      <c r="F18" s="22"/>
      <c r="G18" s="22"/>
      <c r="H18" s="22"/>
      <c r="I18" s="22"/>
      <c r="J18" s="22"/>
      <c r="K18" s="22"/>
      <c r="L18" s="37"/>
      <c r="M18" s="38"/>
      <c r="N18" s="39"/>
      <c r="O18" s="40"/>
      <c r="P18" s="40"/>
      <c r="Q18" s="40"/>
      <c r="R18" s="40"/>
      <c r="S18" s="40"/>
      <c r="T18" s="41"/>
      <c r="U18" s="38"/>
      <c r="V18" s="39"/>
      <c r="W18" s="40"/>
      <c r="X18" s="40"/>
      <c r="Y18" s="40"/>
      <c r="Z18" s="40"/>
      <c r="AA18" s="40"/>
      <c r="AB18" s="41"/>
      <c r="AC18" s="38"/>
      <c r="AD18" s="39"/>
      <c r="AE18" s="40"/>
      <c r="AF18" s="40"/>
      <c r="AG18" s="40"/>
      <c r="AH18" s="40"/>
      <c r="AI18" s="40"/>
      <c r="AJ18" s="41"/>
      <c r="AK18" s="38"/>
      <c r="AL18" s="39"/>
      <c r="AM18" s="40"/>
      <c r="AN18" s="40"/>
      <c r="AO18" s="40"/>
      <c r="AP18" s="40"/>
      <c r="AQ18" s="40"/>
      <c r="AR18" s="41"/>
    </row>
    <row r="19" spans="1:44" s="2" customFormat="1" ht="15.75">
      <c r="A19" s="33" t="s">
        <v>4</v>
      </c>
      <c r="B19" s="34"/>
      <c r="C19" s="34"/>
      <c r="D19" s="34"/>
      <c r="E19" s="4"/>
      <c r="F19" s="4"/>
      <c r="G19" s="4"/>
      <c r="H19" s="4"/>
      <c r="I19" s="4"/>
      <c r="J19" s="4"/>
      <c r="K19" s="4"/>
      <c r="L19" s="3"/>
      <c r="M19" s="24"/>
      <c r="N19" s="25"/>
      <c r="O19" s="23"/>
      <c r="P19" s="23"/>
      <c r="Q19" s="23"/>
      <c r="R19" s="23"/>
      <c r="S19" s="23"/>
      <c r="T19" s="26"/>
      <c r="U19" s="24"/>
      <c r="V19" s="25"/>
      <c r="W19" s="23"/>
      <c r="X19" s="23"/>
      <c r="Y19" s="23"/>
      <c r="Z19" s="23"/>
      <c r="AA19" s="23"/>
      <c r="AB19" s="26"/>
      <c r="AC19" s="24"/>
      <c r="AD19" s="25"/>
      <c r="AE19" s="23"/>
      <c r="AF19" s="23"/>
      <c r="AG19" s="23"/>
      <c r="AH19" s="23"/>
      <c r="AI19" s="23"/>
      <c r="AJ19" s="26"/>
      <c r="AK19" s="24"/>
      <c r="AL19" s="25"/>
      <c r="AM19" s="23"/>
      <c r="AN19" s="23"/>
      <c r="AO19" s="23"/>
      <c r="AP19" s="23"/>
      <c r="AQ19" s="23"/>
      <c r="AR19" s="26"/>
    </row>
    <row r="20" spans="1:44" s="2" customFormat="1" ht="15.75">
      <c r="A20" s="33" t="s">
        <v>3</v>
      </c>
      <c r="B20" s="34"/>
      <c r="C20" s="34"/>
      <c r="D20" s="34"/>
      <c r="E20" s="4"/>
      <c r="F20" s="4"/>
      <c r="G20" s="4"/>
      <c r="H20" s="4"/>
      <c r="I20" s="4"/>
      <c r="J20" s="4"/>
      <c r="K20" s="4"/>
      <c r="L20" s="3"/>
      <c r="M20" s="18">
        <f>ROUND(SQRT(O20*O20+R20*R20)*1000/($M$12*1.73),0)</f>
        <v>0</v>
      </c>
      <c r="N20" s="19">
        <f>ROUND(SQRT(O20*O20+P20*P20)*1000/(6.44*1.73),0)</f>
        <v>0</v>
      </c>
      <c r="O20" s="20">
        <v>0</v>
      </c>
      <c r="P20" s="20"/>
      <c r="Q20" s="20"/>
      <c r="R20" s="20">
        <v>0</v>
      </c>
      <c r="S20" s="20"/>
      <c r="T20" s="21"/>
      <c r="U20" s="18">
        <f>ROUND(SQRT(W20*W20+Z20*Z20)*1000/($U$12*1.73),0)</f>
        <v>0</v>
      </c>
      <c r="V20" s="19">
        <f>ROUND(SQRT(W20*W20+X20*X20)*1000/(6.44*1.73),0)</f>
        <v>0</v>
      </c>
      <c r="W20" s="20">
        <v>0</v>
      </c>
      <c r="X20" s="20"/>
      <c r="Y20" s="20"/>
      <c r="Z20" s="20">
        <v>0</v>
      </c>
      <c r="AA20" s="20"/>
      <c r="AB20" s="21"/>
      <c r="AC20" s="18">
        <f>ROUND(SQRT(AE20*AE20+AH20*AH20)*1000/($AC$12*1.73),0)</f>
        <v>0</v>
      </c>
      <c r="AD20" s="19">
        <f>ROUND(SQRT(AE20*AE20+AF20*AF20)*1000/(6.44*1.73),0)</f>
        <v>0</v>
      </c>
      <c r="AE20" s="20">
        <v>0</v>
      </c>
      <c r="AF20" s="20"/>
      <c r="AG20" s="20"/>
      <c r="AH20" s="20">
        <v>0</v>
      </c>
      <c r="AI20" s="20"/>
      <c r="AJ20" s="21"/>
      <c r="AK20" s="18">
        <f>ROUND(SQRT(AM20*AM20+AP20*AP20)*1000/($AK$12*1.73),0)</f>
        <v>0</v>
      </c>
      <c r="AL20" s="19">
        <f>ROUND(SQRT(AM20*AM20+AN20*AN20)*1000/(6.44*1.73),0)</f>
        <v>0</v>
      </c>
      <c r="AM20" s="20">
        <v>0</v>
      </c>
      <c r="AN20" s="20"/>
      <c r="AO20" s="20"/>
      <c r="AP20" s="20">
        <v>0</v>
      </c>
      <c r="AQ20" s="20"/>
      <c r="AR20" s="21"/>
    </row>
    <row r="21" spans="1:44" s="2" customFormat="1" ht="15.75">
      <c r="A21" s="33" t="s">
        <v>2</v>
      </c>
      <c r="B21" s="34"/>
      <c r="C21" s="34"/>
      <c r="D21" s="34"/>
      <c r="E21" s="4"/>
      <c r="F21" s="4"/>
      <c r="G21" s="4"/>
      <c r="H21" s="4"/>
      <c r="I21" s="4"/>
      <c r="J21" s="4"/>
      <c r="K21" s="4"/>
      <c r="L21" s="3"/>
      <c r="M21" s="18">
        <f>ROUND(SQRT(O21*O21+R21*R21)*1000/($M$12*1.73),0)</f>
        <v>0</v>
      </c>
      <c r="N21" s="19">
        <f>ROUND(SQRT(O21*O21+P21*P21)*1000/(6.44*1.73),0)</f>
        <v>0</v>
      </c>
      <c r="O21" s="20">
        <v>0</v>
      </c>
      <c r="P21" s="20"/>
      <c r="Q21" s="20"/>
      <c r="R21" s="20">
        <v>0</v>
      </c>
      <c r="S21" s="20"/>
      <c r="T21" s="21"/>
      <c r="U21" s="18">
        <f>ROUND(SQRT(W21*W21+Z21*Z21)*1000/($M$12*1.73),0)</f>
        <v>0</v>
      </c>
      <c r="V21" s="19">
        <f>ROUND(SQRT(W21*W21+X21*X21)*1000/(6.44*1.73),0)</f>
        <v>0</v>
      </c>
      <c r="W21" s="20">
        <v>0</v>
      </c>
      <c r="X21" s="20"/>
      <c r="Y21" s="20"/>
      <c r="Z21" s="20">
        <v>0</v>
      </c>
      <c r="AA21" s="20"/>
      <c r="AB21" s="21"/>
      <c r="AC21" s="18">
        <f>ROUND(SQRT(AE21*AE21+AH21*AH21)*1000/($M$12*1.73),0)</f>
        <v>0</v>
      </c>
      <c r="AD21" s="19">
        <f>ROUND(SQRT(AE21*AE21+AF21*AF21)*1000/(6.44*1.73),0)</f>
        <v>0</v>
      </c>
      <c r="AE21" s="20">
        <v>0</v>
      </c>
      <c r="AF21" s="20"/>
      <c r="AG21" s="20"/>
      <c r="AH21" s="20">
        <v>0</v>
      </c>
      <c r="AI21" s="20"/>
      <c r="AJ21" s="21"/>
      <c r="AK21" s="18">
        <f>ROUND(SQRT(AM21*AM21+AP21*AP21)*1000/($M$12*1.73),0)</f>
        <v>0</v>
      </c>
      <c r="AL21" s="19">
        <f>ROUND(SQRT(AM21*AM21+AN21*AN21)*1000/(6.44*1.73),0)</f>
        <v>0</v>
      </c>
      <c r="AM21" s="20">
        <v>0</v>
      </c>
      <c r="AN21" s="20"/>
      <c r="AO21" s="20"/>
      <c r="AP21" s="20">
        <v>0</v>
      </c>
      <c r="AQ21" s="20"/>
      <c r="AR21" s="21"/>
    </row>
    <row r="22" spans="1:44" s="2" customFormat="1" ht="16.5" thickBot="1">
      <c r="A22" s="33" t="s">
        <v>1</v>
      </c>
      <c r="B22" s="34"/>
      <c r="C22" s="34"/>
      <c r="D22" s="34"/>
      <c r="E22" s="4"/>
      <c r="F22" s="4"/>
      <c r="G22" s="4"/>
      <c r="H22" s="4"/>
      <c r="I22" s="4"/>
      <c r="J22" s="4"/>
      <c r="K22" s="4"/>
      <c r="L22" s="3"/>
      <c r="M22" s="18">
        <f>ROUND(SQRT(O22*O22+R22*R22)*1000/($M$12*1.73),0)</f>
        <v>0</v>
      </c>
      <c r="N22" s="19">
        <f>ROUND(SQRT(O22*O22+P22*P22)*1000/(6.44*1.73),0)</f>
        <v>0</v>
      </c>
      <c r="O22" s="115">
        <v>0</v>
      </c>
      <c r="P22" s="116"/>
      <c r="Q22" s="117"/>
      <c r="R22" s="115">
        <v>0</v>
      </c>
      <c r="S22" s="116"/>
      <c r="T22" s="118"/>
      <c r="U22" s="18">
        <f>ROUND(SQRT(W22*W22+Z22*Z22)*1000/($U$12*1.73),0)</f>
        <v>0</v>
      </c>
      <c r="V22" s="19">
        <f>ROUND(SQRT(W22*W22+X22*X22)*1000/(6.44*1.73),0)</f>
        <v>0</v>
      </c>
      <c r="W22" s="115">
        <v>0</v>
      </c>
      <c r="X22" s="116"/>
      <c r="Y22" s="117"/>
      <c r="Z22" s="115">
        <v>0</v>
      </c>
      <c r="AA22" s="116"/>
      <c r="AB22" s="118"/>
      <c r="AC22" s="18">
        <f>ROUND(SQRT(AE22*AE22+AH22*AH22)*1000/($AC$12*1.73),0)</f>
        <v>0</v>
      </c>
      <c r="AD22" s="19">
        <f>ROUND(SQRT(AE22*AE22+AF22*AF22)*1000/(6.44*1.73),0)</f>
        <v>0</v>
      </c>
      <c r="AE22" s="115">
        <v>0</v>
      </c>
      <c r="AF22" s="116"/>
      <c r="AG22" s="117"/>
      <c r="AH22" s="115">
        <v>0</v>
      </c>
      <c r="AI22" s="116"/>
      <c r="AJ22" s="118"/>
      <c r="AK22" s="18">
        <f>ROUND(SQRT(AM22*AM22+AP22*AP22)*1000/($AK$12*1.73),0)</f>
        <v>0</v>
      </c>
      <c r="AL22" s="19">
        <f>ROUND(SQRT(AM22*AM22+AN22*AN22)*1000/(6.44*1.73),0)</f>
        <v>0</v>
      </c>
      <c r="AM22" s="115">
        <v>0</v>
      </c>
      <c r="AN22" s="116"/>
      <c r="AO22" s="117"/>
      <c r="AP22" s="115">
        <v>0</v>
      </c>
      <c r="AQ22" s="116"/>
      <c r="AR22" s="118"/>
    </row>
    <row r="23" spans="1:44" s="2" customFormat="1" ht="16.5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 s="2" customFormat="1" ht="16.5" thickBot="1">
      <c r="A24" s="27" t="s">
        <v>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9"/>
      <c r="M24" s="30" t="s">
        <v>38</v>
      </c>
      <c r="N24" s="31"/>
      <c r="O24" s="31"/>
      <c r="P24" s="31"/>
      <c r="Q24" s="31"/>
      <c r="R24" s="31"/>
      <c r="S24" s="31"/>
      <c r="T24" s="32"/>
      <c r="U24" s="30"/>
      <c r="V24" s="31"/>
      <c r="W24" s="31"/>
      <c r="X24" s="31"/>
      <c r="Y24" s="31"/>
      <c r="Z24" s="31"/>
      <c r="AA24" s="31"/>
      <c r="AB24" s="32"/>
      <c r="AC24" s="30"/>
      <c r="AD24" s="31"/>
      <c r="AE24" s="31"/>
      <c r="AF24" s="31"/>
      <c r="AG24" s="31"/>
      <c r="AH24" s="31"/>
      <c r="AI24" s="31"/>
      <c r="AJ24" s="32"/>
      <c r="AK24" s="30"/>
      <c r="AL24" s="31"/>
      <c r="AM24" s="31"/>
      <c r="AN24" s="31"/>
      <c r="AO24" s="31"/>
      <c r="AP24" s="31"/>
      <c r="AQ24" s="31"/>
      <c r="AR24" s="32"/>
    </row>
  </sheetData>
  <sheetProtection/>
  <mergeCells count="197">
    <mergeCell ref="AK24:AR24"/>
    <mergeCell ref="AH22:AJ22"/>
    <mergeCell ref="AK22:AL22"/>
    <mergeCell ref="AM22:AO22"/>
    <mergeCell ref="A24:L24"/>
    <mergeCell ref="M24:T24"/>
    <mergeCell ref="U24:AB24"/>
    <mergeCell ref="AC24:AJ24"/>
    <mergeCell ref="AP22:AR22"/>
    <mergeCell ref="Z22:AB22"/>
    <mergeCell ref="AE22:AG22"/>
    <mergeCell ref="AC22:AD22"/>
    <mergeCell ref="A23:AR23"/>
    <mergeCell ref="O22:Q22"/>
    <mergeCell ref="R22:T22"/>
    <mergeCell ref="A22:D22"/>
    <mergeCell ref="M22:N22"/>
    <mergeCell ref="U22:V22"/>
    <mergeCell ref="W22:Y22"/>
    <mergeCell ref="AH21:AJ21"/>
    <mergeCell ref="AK21:AL21"/>
    <mergeCell ref="AM21:AO21"/>
    <mergeCell ref="AC21:AD21"/>
    <mergeCell ref="AH19:AJ19"/>
    <mergeCell ref="M20:N20"/>
    <mergeCell ref="O20:Q20"/>
    <mergeCell ref="R20:T20"/>
    <mergeCell ref="AP21:AR21"/>
    <mergeCell ref="AP20:AR20"/>
    <mergeCell ref="AE21:AG21"/>
    <mergeCell ref="U21:V21"/>
    <mergeCell ref="U20:V20"/>
    <mergeCell ref="W20:Y20"/>
    <mergeCell ref="AM20:AO20"/>
    <mergeCell ref="AP19:AR19"/>
    <mergeCell ref="AM19:AO19"/>
    <mergeCell ref="AC19:AD19"/>
    <mergeCell ref="A20:D20"/>
    <mergeCell ref="A18:D18"/>
    <mergeCell ref="E18:AR18"/>
    <mergeCell ref="A19:D19"/>
    <mergeCell ref="M19:N19"/>
    <mergeCell ref="O19:Q19"/>
    <mergeCell ref="AC20:AD20"/>
    <mergeCell ref="AK20:AL20"/>
    <mergeCell ref="Z20:AB20"/>
    <mergeCell ref="AE20:AG20"/>
    <mergeCell ref="AK19:AL19"/>
    <mergeCell ref="AH20:AJ20"/>
    <mergeCell ref="R19:T19"/>
    <mergeCell ref="U19:V19"/>
    <mergeCell ref="W19:Y19"/>
    <mergeCell ref="AE19:AG19"/>
    <mergeCell ref="A21:D21"/>
    <mergeCell ref="M21:N21"/>
    <mergeCell ref="O21:Q21"/>
    <mergeCell ref="R21:T21"/>
    <mergeCell ref="Z19:AB19"/>
    <mergeCell ref="W21:Y21"/>
    <mergeCell ref="Z21:AB21"/>
    <mergeCell ref="AC14:AD15"/>
    <mergeCell ref="A17:D17"/>
    <mergeCell ref="M17:N17"/>
    <mergeCell ref="O17:Q17"/>
    <mergeCell ref="R17:T17"/>
    <mergeCell ref="U17:V17"/>
    <mergeCell ref="Z17:AB17"/>
    <mergeCell ref="AC17:AD17"/>
    <mergeCell ref="M14:N15"/>
    <mergeCell ref="AK17:AL17"/>
    <mergeCell ref="AM17:AO17"/>
    <mergeCell ref="W17:Y17"/>
    <mergeCell ref="AH14:AJ15"/>
    <mergeCell ref="AK14:AL15"/>
    <mergeCell ref="AM14:AO15"/>
    <mergeCell ref="AC11:AJ11"/>
    <mergeCell ref="A12:B12"/>
    <mergeCell ref="AE14:AG15"/>
    <mergeCell ref="AK12:AR12"/>
    <mergeCell ref="AP14:AR15"/>
    <mergeCell ref="C12:D12"/>
    <mergeCell ref="A13:AR13"/>
    <mergeCell ref="R14:T15"/>
    <mergeCell ref="A14:D15"/>
    <mergeCell ref="E12:L12"/>
    <mergeCell ref="M12:T12"/>
    <mergeCell ref="Z14:AB15"/>
    <mergeCell ref="AE17:AG17"/>
    <mergeCell ref="AH17:AJ17"/>
    <mergeCell ref="K14:L14"/>
    <mergeCell ref="A16:D16"/>
    <mergeCell ref="E16:AR16"/>
    <mergeCell ref="AP17:AR17"/>
    <mergeCell ref="E11:L11"/>
    <mergeCell ref="M11:T11"/>
    <mergeCell ref="S7:T7"/>
    <mergeCell ref="A11:B11"/>
    <mergeCell ref="U14:V15"/>
    <mergeCell ref="I14:J14"/>
    <mergeCell ref="C11:D11"/>
    <mergeCell ref="U11:AB11"/>
    <mergeCell ref="E14:F14"/>
    <mergeCell ref="G14:H14"/>
    <mergeCell ref="A10:B10"/>
    <mergeCell ref="I7:J7"/>
    <mergeCell ref="A9:AR9"/>
    <mergeCell ref="A7:D8"/>
    <mergeCell ref="K7:L7"/>
    <mergeCell ref="U8:W8"/>
    <mergeCell ref="R8:T8"/>
    <mergeCell ref="E7:F7"/>
    <mergeCell ref="G7:H7"/>
    <mergeCell ref="AK11:AR11"/>
    <mergeCell ref="O14:Q15"/>
    <mergeCell ref="U12:AB12"/>
    <mergeCell ref="W14:Y15"/>
    <mergeCell ref="AC12:AJ12"/>
    <mergeCell ref="AF8:AG8"/>
    <mergeCell ref="U7:V7"/>
    <mergeCell ref="W7:X7"/>
    <mergeCell ref="Y7:Z7"/>
    <mergeCell ref="AK10:AR10"/>
    <mergeCell ref="AQ7:AR7"/>
    <mergeCell ref="AO7:AP7"/>
    <mergeCell ref="AK7:AL7"/>
    <mergeCell ref="AP8:AR8"/>
    <mergeCell ref="AC10:AJ10"/>
    <mergeCell ref="AM7:AN7"/>
    <mergeCell ref="A4:AR4"/>
    <mergeCell ref="E5:F5"/>
    <mergeCell ref="O7:P7"/>
    <mergeCell ref="AA7:AB7"/>
    <mergeCell ref="AC7:AD7"/>
    <mergeCell ref="AI7:AJ7"/>
    <mergeCell ref="C10:D10"/>
    <mergeCell ref="E10:L10"/>
    <mergeCell ref="M10:T10"/>
    <mergeCell ref="U10:AB10"/>
    <mergeCell ref="AK8:AM8"/>
    <mergeCell ref="AN8:AO8"/>
    <mergeCell ref="AH8:AJ8"/>
    <mergeCell ref="E8:L8"/>
    <mergeCell ref="M8:O8"/>
    <mergeCell ref="P8:Q8"/>
    <mergeCell ref="M7:N7"/>
    <mergeCell ref="AE7:AF7"/>
    <mergeCell ref="AG7:AH7"/>
    <mergeCell ref="X8:Y8"/>
    <mergeCell ref="Z8:AB8"/>
    <mergeCell ref="Q7:R7"/>
    <mergeCell ref="AC8:AE8"/>
    <mergeCell ref="A1:AR1"/>
    <mergeCell ref="A2:AR2"/>
    <mergeCell ref="A3:L3"/>
    <mergeCell ref="M3:T3"/>
    <mergeCell ref="U3:AB3"/>
    <mergeCell ref="U5:V5"/>
    <mergeCell ref="G5:H5"/>
    <mergeCell ref="I5:J5"/>
    <mergeCell ref="AI5:AJ5"/>
    <mergeCell ref="AK5:AL5"/>
    <mergeCell ref="AG5:AH5"/>
    <mergeCell ref="AE5:AF5"/>
    <mergeCell ref="Q5:R5"/>
    <mergeCell ref="S5:T5"/>
    <mergeCell ref="AC3:AJ3"/>
    <mergeCell ref="AK3:AR3"/>
    <mergeCell ref="AG6:AH6"/>
    <mergeCell ref="K5:L5"/>
    <mergeCell ref="M5:N5"/>
    <mergeCell ref="S6:T6"/>
    <mergeCell ref="U6:V6"/>
    <mergeCell ref="M6:N6"/>
    <mergeCell ref="Q6:R6"/>
    <mergeCell ref="O5:P5"/>
    <mergeCell ref="AQ5:AR5"/>
    <mergeCell ref="W5:X5"/>
    <mergeCell ref="Y5:Z5"/>
    <mergeCell ref="AA5:AB5"/>
    <mergeCell ref="AC5:AD5"/>
    <mergeCell ref="AQ6:AR6"/>
    <mergeCell ref="AC6:AD6"/>
    <mergeCell ref="AE6:AF6"/>
    <mergeCell ref="E6:F6"/>
    <mergeCell ref="G6:H6"/>
    <mergeCell ref="I6:J6"/>
    <mergeCell ref="K6:L6"/>
    <mergeCell ref="O6:P6"/>
    <mergeCell ref="AO6:AP6"/>
    <mergeCell ref="AM5:AN5"/>
    <mergeCell ref="AO5:AP5"/>
    <mergeCell ref="W6:X6"/>
    <mergeCell ref="Y6:Z6"/>
    <mergeCell ref="AA6:AB6"/>
    <mergeCell ref="AI6:AJ6"/>
    <mergeCell ref="AK6:AL6"/>
    <mergeCell ref="AM6:A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4"/>
  <sheetViews>
    <sheetView zoomScale="75" zoomScaleNormal="75" zoomScalePageLayoutView="0" workbookViewId="0" topLeftCell="A1">
      <pane ySplit="3" topLeftCell="A4" activePane="bottomLeft" state="frozen"/>
      <selection pane="topLeft" activeCell="A14" sqref="A14:AR27"/>
      <selection pane="bottomLeft" activeCell="E8" sqref="E8:L8"/>
    </sheetView>
  </sheetViews>
  <sheetFormatPr defaultColWidth="9.140625" defaultRowHeight="15"/>
  <cols>
    <col min="1" max="4" width="7.140625" style="1" customWidth="1"/>
    <col min="5" max="12" width="5.28125" style="1" customWidth="1"/>
    <col min="13" max="44" width="3.28125" style="1" customWidth="1"/>
    <col min="45" max="16384" width="9.140625" style="1" customWidth="1"/>
  </cols>
  <sheetData>
    <row r="1" spans="1:44" ht="30" customHeight="1">
      <c r="A1" s="111" t="s">
        <v>37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</row>
    <row r="2" spans="1:44" ht="30" customHeight="1" thickBot="1">
      <c r="A2" s="111" t="s">
        <v>36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</row>
    <row r="3" spans="1:44" ht="24.75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>
        <v>0.5416666666666666</v>
      </c>
      <c r="N3" s="113"/>
      <c r="O3" s="113"/>
      <c r="P3" s="113"/>
      <c r="Q3" s="113"/>
      <c r="R3" s="113"/>
      <c r="S3" s="113"/>
      <c r="T3" s="113"/>
      <c r="U3" s="113">
        <v>0.5833333333333334</v>
      </c>
      <c r="V3" s="113"/>
      <c r="W3" s="113"/>
      <c r="X3" s="113"/>
      <c r="Y3" s="113"/>
      <c r="Z3" s="113"/>
      <c r="AA3" s="113"/>
      <c r="AB3" s="113"/>
      <c r="AC3" s="113">
        <v>0.625</v>
      </c>
      <c r="AD3" s="113"/>
      <c r="AE3" s="113"/>
      <c r="AF3" s="113"/>
      <c r="AG3" s="113"/>
      <c r="AH3" s="113"/>
      <c r="AI3" s="113"/>
      <c r="AJ3" s="113"/>
      <c r="AK3" s="113">
        <v>0.6666666666666666</v>
      </c>
      <c r="AL3" s="113"/>
      <c r="AM3" s="113"/>
      <c r="AN3" s="113"/>
      <c r="AO3" s="113"/>
      <c r="AP3" s="113"/>
      <c r="AQ3" s="113"/>
      <c r="AR3" s="113"/>
    </row>
    <row r="4" spans="1:44" s="14" customFormat="1" ht="30" customHeight="1" thickBot="1">
      <c r="A4" s="114" t="s">
        <v>35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</row>
    <row r="5" spans="1:44" s="2" customFormat="1" ht="15.75" customHeight="1" thickBot="1">
      <c r="A5" s="13" t="s">
        <v>17</v>
      </c>
      <c r="B5" s="12" t="s">
        <v>34</v>
      </c>
      <c r="C5" s="12" t="s">
        <v>33</v>
      </c>
      <c r="D5" s="11" t="s">
        <v>32</v>
      </c>
      <c r="E5" s="54" t="s">
        <v>24</v>
      </c>
      <c r="F5" s="106"/>
      <c r="G5" s="107" t="s">
        <v>31</v>
      </c>
      <c r="H5" s="106"/>
      <c r="I5" s="107" t="s">
        <v>30</v>
      </c>
      <c r="J5" s="106"/>
      <c r="K5" s="107" t="s">
        <v>29</v>
      </c>
      <c r="L5" s="56"/>
      <c r="M5" s="54" t="s">
        <v>12</v>
      </c>
      <c r="N5" s="106"/>
      <c r="O5" s="107" t="s">
        <v>11</v>
      </c>
      <c r="P5" s="106"/>
      <c r="Q5" s="107" t="s">
        <v>10</v>
      </c>
      <c r="R5" s="106"/>
      <c r="S5" s="107" t="s">
        <v>28</v>
      </c>
      <c r="T5" s="56"/>
      <c r="U5" s="54" t="s">
        <v>12</v>
      </c>
      <c r="V5" s="106"/>
      <c r="W5" s="107" t="s">
        <v>11</v>
      </c>
      <c r="X5" s="106"/>
      <c r="Y5" s="107" t="s">
        <v>10</v>
      </c>
      <c r="Z5" s="106"/>
      <c r="AA5" s="107" t="s">
        <v>28</v>
      </c>
      <c r="AB5" s="56"/>
      <c r="AC5" s="54" t="s">
        <v>12</v>
      </c>
      <c r="AD5" s="106"/>
      <c r="AE5" s="107" t="s">
        <v>11</v>
      </c>
      <c r="AF5" s="106"/>
      <c r="AG5" s="107" t="s">
        <v>10</v>
      </c>
      <c r="AH5" s="106"/>
      <c r="AI5" s="107" t="s">
        <v>28</v>
      </c>
      <c r="AJ5" s="56"/>
      <c r="AK5" s="54" t="s">
        <v>12</v>
      </c>
      <c r="AL5" s="106"/>
      <c r="AM5" s="107" t="s">
        <v>11</v>
      </c>
      <c r="AN5" s="106"/>
      <c r="AO5" s="107" t="s">
        <v>10</v>
      </c>
      <c r="AP5" s="106"/>
      <c r="AQ5" s="107" t="s">
        <v>28</v>
      </c>
      <c r="AR5" s="56"/>
    </row>
    <row r="6" spans="1:44" s="2" customFormat="1" ht="15.75">
      <c r="A6" s="10" t="s">
        <v>27</v>
      </c>
      <c r="B6" s="9"/>
      <c r="C6" s="8"/>
      <c r="D6" s="7"/>
      <c r="E6" s="90">
        <v>220</v>
      </c>
      <c r="F6" s="91"/>
      <c r="G6" s="78" t="s">
        <v>20</v>
      </c>
      <c r="H6" s="78"/>
      <c r="I6" s="123"/>
      <c r="J6" s="123"/>
      <c r="K6" s="123"/>
      <c r="L6" s="124"/>
      <c r="M6" s="108"/>
      <c r="N6" s="104"/>
      <c r="O6" s="105"/>
      <c r="P6" s="105"/>
      <c r="Q6" s="105"/>
      <c r="R6" s="105"/>
      <c r="S6" s="101"/>
      <c r="T6" s="102"/>
      <c r="U6" s="103"/>
      <c r="V6" s="104"/>
      <c r="W6" s="105"/>
      <c r="X6" s="105"/>
      <c r="Y6" s="105"/>
      <c r="Z6" s="105"/>
      <c r="AA6" s="101"/>
      <c r="AB6" s="102"/>
      <c r="AC6" s="103"/>
      <c r="AD6" s="104"/>
      <c r="AE6" s="105"/>
      <c r="AF6" s="105"/>
      <c r="AG6" s="105"/>
      <c r="AH6" s="105"/>
      <c r="AI6" s="101"/>
      <c r="AJ6" s="102"/>
      <c r="AK6" s="103"/>
      <c r="AL6" s="104"/>
      <c r="AM6" s="105"/>
      <c r="AN6" s="105"/>
      <c r="AO6" s="105"/>
      <c r="AP6" s="105"/>
      <c r="AQ6" s="101"/>
      <c r="AR6" s="102"/>
    </row>
    <row r="7" spans="1:44" s="2" customFormat="1" ht="15.75">
      <c r="A7" s="57"/>
      <c r="B7" s="58"/>
      <c r="C7" s="58"/>
      <c r="D7" s="59"/>
      <c r="E7" s="94">
        <v>35</v>
      </c>
      <c r="F7" s="95"/>
      <c r="G7" s="96" t="s">
        <v>20</v>
      </c>
      <c r="H7" s="96"/>
      <c r="I7" s="121"/>
      <c r="J7" s="121"/>
      <c r="K7" s="121"/>
      <c r="L7" s="122"/>
      <c r="M7" s="88">
        <f>ROUND(SQRT(O7*O7+Q7*Q7)*1000/(M12*1.73),0)</f>
        <v>0</v>
      </c>
      <c r="N7" s="89">
        <f>ROUND(SQRT(O7*O7+P7*P7)*1000/(6.44*1.73),0)</f>
        <v>0</v>
      </c>
      <c r="O7" s="20">
        <v>0</v>
      </c>
      <c r="P7" s="20"/>
      <c r="Q7" s="20">
        <v>0</v>
      </c>
      <c r="R7" s="20"/>
      <c r="S7" s="62" t="s">
        <v>39</v>
      </c>
      <c r="T7" s="63"/>
      <c r="U7" s="88">
        <f>ROUND(SQRT(W7*W7+Y7*Y7)*1000/(U12*1.73),0)</f>
        <v>0</v>
      </c>
      <c r="V7" s="89">
        <f>ROUND(SQRT(W7*W7+X7*X7)*1000/(6.44*1.73),0)</f>
        <v>0</v>
      </c>
      <c r="W7" s="20">
        <v>0</v>
      </c>
      <c r="X7" s="20"/>
      <c r="Y7" s="20">
        <v>0</v>
      </c>
      <c r="Z7" s="20"/>
      <c r="AA7" s="62" t="s">
        <v>39</v>
      </c>
      <c r="AB7" s="63"/>
      <c r="AC7" s="88">
        <f>ROUND(SQRT(AE7*AE7+AG7*AG7)*1000/(AC12*1.73),0)</f>
        <v>0</v>
      </c>
      <c r="AD7" s="89">
        <f>ROUND(SQRT(AE7*AE7+AF7*AF7)*1000/(6.44*1.73),0)</f>
        <v>0</v>
      </c>
      <c r="AE7" s="20">
        <v>0</v>
      </c>
      <c r="AF7" s="20"/>
      <c r="AG7" s="20">
        <v>0</v>
      </c>
      <c r="AH7" s="20"/>
      <c r="AI7" s="62" t="s">
        <v>39</v>
      </c>
      <c r="AJ7" s="63"/>
      <c r="AK7" s="88">
        <f>ROUND(SQRT(AM7*AM7+AO7*AO7)*1000/(AK12*1.73),0)</f>
        <v>0</v>
      </c>
      <c r="AL7" s="89">
        <f>ROUND(SQRT(AM7*AM7+AN7*AN7)*1000/(6.44*1.73),0)</f>
        <v>0</v>
      </c>
      <c r="AM7" s="20">
        <v>0</v>
      </c>
      <c r="AN7" s="20"/>
      <c r="AO7" s="20">
        <v>0</v>
      </c>
      <c r="AP7" s="20"/>
      <c r="AQ7" s="62" t="s">
        <v>39</v>
      </c>
      <c r="AR7" s="63"/>
    </row>
    <row r="8" spans="1:44" s="2" customFormat="1" ht="15.75" customHeight="1" thickBot="1">
      <c r="A8" s="60"/>
      <c r="B8" s="61"/>
      <c r="C8" s="61"/>
      <c r="D8" s="61"/>
      <c r="E8" s="92" t="s">
        <v>40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84" t="s">
        <v>26</v>
      </c>
      <c r="Q8" s="84"/>
      <c r="R8" s="82"/>
      <c r="S8" s="82"/>
      <c r="T8" s="83"/>
      <c r="U8" s="92"/>
      <c r="V8" s="93"/>
      <c r="W8" s="93"/>
      <c r="X8" s="84" t="s">
        <v>26</v>
      </c>
      <c r="Y8" s="84"/>
      <c r="Z8" s="82"/>
      <c r="AA8" s="82"/>
      <c r="AB8" s="83"/>
      <c r="AC8" s="92"/>
      <c r="AD8" s="93"/>
      <c r="AE8" s="93"/>
      <c r="AF8" s="84" t="s">
        <v>26</v>
      </c>
      <c r="AG8" s="84"/>
      <c r="AH8" s="82"/>
      <c r="AI8" s="82"/>
      <c r="AJ8" s="83"/>
      <c r="AK8" s="92"/>
      <c r="AL8" s="93"/>
      <c r="AM8" s="93"/>
      <c r="AN8" s="84" t="s">
        <v>26</v>
      </c>
      <c r="AO8" s="84"/>
      <c r="AP8" s="82"/>
      <c r="AQ8" s="82"/>
      <c r="AR8" s="83"/>
    </row>
    <row r="9" spans="1:44" s="2" customFormat="1" ht="30" customHeight="1" thickBot="1">
      <c r="A9" s="47" t="s">
        <v>25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s="2" customFormat="1" ht="15.75" customHeight="1" thickBot="1">
      <c r="A10" s="81" t="s">
        <v>24</v>
      </c>
      <c r="B10" s="67"/>
      <c r="C10" s="67" t="s">
        <v>17</v>
      </c>
      <c r="D10" s="67"/>
      <c r="E10" s="67" t="s">
        <v>23</v>
      </c>
      <c r="F10" s="67"/>
      <c r="G10" s="67"/>
      <c r="H10" s="67"/>
      <c r="I10" s="67"/>
      <c r="J10" s="67"/>
      <c r="K10" s="67"/>
      <c r="L10" s="68"/>
      <c r="M10" s="54" t="s">
        <v>22</v>
      </c>
      <c r="N10" s="55"/>
      <c r="O10" s="55"/>
      <c r="P10" s="55"/>
      <c r="Q10" s="55"/>
      <c r="R10" s="55"/>
      <c r="S10" s="55"/>
      <c r="T10" s="56"/>
      <c r="U10" s="54" t="s">
        <v>22</v>
      </c>
      <c r="V10" s="55"/>
      <c r="W10" s="55"/>
      <c r="X10" s="55"/>
      <c r="Y10" s="55"/>
      <c r="Z10" s="55"/>
      <c r="AA10" s="55"/>
      <c r="AB10" s="56"/>
      <c r="AC10" s="54" t="s">
        <v>22</v>
      </c>
      <c r="AD10" s="55"/>
      <c r="AE10" s="55"/>
      <c r="AF10" s="55"/>
      <c r="AG10" s="55"/>
      <c r="AH10" s="55"/>
      <c r="AI10" s="55"/>
      <c r="AJ10" s="56"/>
      <c r="AK10" s="54" t="s">
        <v>22</v>
      </c>
      <c r="AL10" s="55"/>
      <c r="AM10" s="55"/>
      <c r="AN10" s="55"/>
      <c r="AO10" s="55"/>
      <c r="AP10" s="55"/>
      <c r="AQ10" s="55"/>
      <c r="AR10" s="56"/>
    </row>
    <row r="11" spans="1:44" s="2" customFormat="1" ht="15.75">
      <c r="A11" s="90">
        <v>220</v>
      </c>
      <c r="B11" s="91"/>
      <c r="C11" s="91" t="s">
        <v>20</v>
      </c>
      <c r="D11" s="91"/>
      <c r="E11" s="78" t="s">
        <v>21</v>
      </c>
      <c r="F11" s="78"/>
      <c r="G11" s="78"/>
      <c r="H11" s="78"/>
      <c r="I11" s="78"/>
      <c r="J11" s="78"/>
      <c r="K11" s="78"/>
      <c r="L11" s="79"/>
      <c r="M11" s="64">
        <f>(6.511*M12+SQRT(((6.511*M12)*(6.511*M12))-4*(O7*1.491+Q7*0.0697)))/2</f>
        <v>223.65285</v>
      </c>
      <c r="N11" s="65"/>
      <c r="O11" s="65"/>
      <c r="P11" s="65"/>
      <c r="Q11" s="65"/>
      <c r="R11" s="65"/>
      <c r="S11" s="65"/>
      <c r="T11" s="66"/>
      <c r="U11" s="64">
        <f>(6.511*U12+SQRT(((6.511*U12)*(6.511*U12))-4*(W7*1.491+Y7*0.0697)))/2</f>
        <v>223.9784</v>
      </c>
      <c r="V11" s="65"/>
      <c r="W11" s="65"/>
      <c r="X11" s="65"/>
      <c r="Y11" s="65"/>
      <c r="Z11" s="65"/>
      <c r="AA11" s="65"/>
      <c r="AB11" s="66"/>
      <c r="AC11" s="64">
        <f>(6.511*AC12+SQRT(((6.511*AC12)*(6.511*AC12))-4*(AE7*1.491+AG7*0.0697)))/2</f>
        <v>223.45752000000002</v>
      </c>
      <c r="AD11" s="65"/>
      <c r="AE11" s="65"/>
      <c r="AF11" s="65"/>
      <c r="AG11" s="65"/>
      <c r="AH11" s="65"/>
      <c r="AI11" s="65"/>
      <c r="AJ11" s="66"/>
      <c r="AK11" s="64">
        <f>(6.511*AK12+SQRT(((6.511*AK12)*(6.511*AK12))-4*(AM7*1.491+AO7*0.0697)))/2</f>
        <v>223.39241</v>
      </c>
      <c r="AL11" s="65"/>
      <c r="AM11" s="65"/>
      <c r="AN11" s="65"/>
      <c r="AO11" s="65"/>
      <c r="AP11" s="65"/>
      <c r="AQ11" s="65"/>
      <c r="AR11" s="66"/>
    </row>
    <row r="12" spans="1:44" s="2" customFormat="1" ht="16.5" thickBot="1">
      <c r="A12" s="76">
        <v>35</v>
      </c>
      <c r="B12" s="77"/>
      <c r="C12" s="77" t="s">
        <v>20</v>
      </c>
      <c r="D12" s="77"/>
      <c r="E12" s="52" t="s">
        <v>19</v>
      </c>
      <c r="F12" s="52"/>
      <c r="G12" s="52"/>
      <c r="H12" s="52"/>
      <c r="I12" s="52"/>
      <c r="J12" s="52"/>
      <c r="K12" s="52"/>
      <c r="L12" s="53"/>
      <c r="M12" s="73">
        <v>34.35</v>
      </c>
      <c r="N12" s="74"/>
      <c r="O12" s="74"/>
      <c r="P12" s="74"/>
      <c r="Q12" s="74"/>
      <c r="R12" s="74"/>
      <c r="S12" s="74"/>
      <c r="T12" s="75"/>
      <c r="U12" s="73">
        <v>34.4</v>
      </c>
      <c r="V12" s="74"/>
      <c r="W12" s="74"/>
      <c r="X12" s="74"/>
      <c r="Y12" s="74"/>
      <c r="Z12" s="74"/>
      <c r="AA12" s="74"/>
      <c r="AB12" s="75"/>
      <c r="AC12" s="73">
        <v>34.32</v>
      </c>
      <c r="AD12" s="74"/>
      <c r="AE12" s="74"/>
      <c r="AF12" s="74"/>
      <c r="AG12" s="74"/>
      <c r="AH12" s="74"/>
      <c r="AI12" s="74"/>
      <c r="AJ12" s="75"/>
      <c r="AK12" s="73">
        <v>34.31</v>
      </c>
      <c r="AL12" s="74"/>
      <c r="AM12" s="74"/>
      <c r="AN12" s="74"/>
      <c r="AO12" s="74"/>
      <c r="AP12" s="74"/>
      <c r="AQ12" s="74"/>
      <c r="AR12" s="75"/>
    </row>
    <row r="13" spans="1:44" s="2" customFormat="1" ht="30" customHeight="1" thickBot="1">
      <c r="A13" s="47" t="s">
        <v>18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s="2" customFormat="1" ht="15" customHeight="1">
      <c r="A14" s="42" t="s">
        <v>17</v>
      </c>
      <c r="B14" s="43"/>
      <c r="C14" s="43"/>
      <c r="D14" s="43"/>
      <c r="E14" s="43" t="s">
        <v>16</v>
      </c>
      <c r="F14" s="43"/>
      <c r="G14" s="43" t="s">
        <v>15</v>
      </c>
      <c r="H14" s="43"/>
      <c r="I14" s="43" t="s">
        <v>14</v>
      </c>
      <c r="J14" s="43"/>
      <c r="K14" s="43" t="s">
        <v>13</v>
      </c>
      <c r="L14" s="80"/>
      <c r="M14" s="69" t="s">
        <v>12</v>
      </c>
      <c r="N14" s="48"/>
      <c r="O14" s="46" t="s">
        <v>11</v>
      </c>
      <c r="P14" s="47"/>
      <c r="Q14" s="48"/>
      <c r="R14" s="46" t="s">
        <v>10</v>
      </c>
      <c r="S14" s="47"/>
      <c r="T14" s="71"/>
      <c r="U14" s="69" t="s">
        <v>12</v>
      </c>
      <c r="V14" s="48"/>
      <c r="W14" s="46" t="s">
        <v>11</v>
      </c>
      <c r="X14" s="47"/>
      <c r="Y14" s="48"/>
      <c r="Z14" s="46" t="s">
        <v>10</v>
      </c>
      <c r="AA14" s="47"/>
      <c r="AB14" s="71"/>
      <c r="AC14" s="69" t="s">
        <v>12</v>
      </c>
      <c r="AD14" s="48"/>
      <c r="AE14" s="46" t="s">
        <v>11</v>
      </c>
      <c r="AF14" s="47"/>
      <c r="AG14" s="48"/>
      <c r="AH14" s="46" t="s">
        <v>10</v>
      </c>
      <c r="AI14" s="47"/>
      <c r="AJ14" s="71"/>
      <c r="AK14" s="69" t="s">
        <v>12</v>
      </c>
      <c r="AL14" s="48"/>
      <c r="AM14" s="46" t="s">
        <v>11</v>
      </c>
      <c r="AN14" s="47"/>
      <c r="AO14" s="48"/>
      <c r="AP14" s="46" t="s">
        <v>10</v>
      </c>
      <c r="AQ14" s="47"/>
      <c r="AR14" s="71"/>
    </row>
    <row r="15" spans="1:44" s="2" customFormat="1" ht="15.75" customHeight="1" thickBot="1">
      <c r="A15" s="44"/>
      <c r="B15" s="45"/>
      <c r="C15" s="45"/>
      <c r="D15" s="45"/>
      <c r="E15" s="6" t="s">
        <v>9</v>
      </c>
      <c r="F15" s="6" t="s">
        <v>8</v>
      </c>
      <c r="G15" s="6" t="s">
        <v>9</v>
      </c>
      <c r="H15" s="6" t="s">
        <v>8</v>
      </c>
      <c r="I15" s="6" t="s">
        <v>9</v>
      </c>
      <c r="J15" s="6" t="s">
        <v>8</v>
      </c>
      <c r="K15" s="6" t="s">
        <v>9</v>
      </c>
      <c r="L15" s="5" t="s">
        <v>8</v>
      </c>
      <c r="M15" s="70"/>
      <c r="N15" s="51"/>
      <c r="O15" s="49"/>
      <c r="P15" s="50"/>
      <c r="Q15" s="51"/>
      <c r="R15" s="49"/>
      <c r="S15" s="50"/>
      <c r="T15" s="72"/>
      <c r="U15" s="70"/>
      <c r="V15" s="51"/>
      <c r="W15" s="49"/>
      <c r="X15" s="50"/>
      <c r="Y15" s="51"/>
      <c r="Z15" s="49"/>
      <c r="AA15" s="50"/>
      <c r="AB15" s="72"/>
      <c r="AC15" s="70"/>
      <c r="AD15" s="51"/>
      <c r="AE15" s="49"/>
      <c r="AF15" s="50"/>
      <c r="AG15" s="51"/>
      <c r="AH15" s="49"/>
      <c r="AI15" s="50"/>
      <c r="AJ15" s="72"/>
      <c r="AK15" s="70"/>
      <c r="AL15" s="51"/>
      <c r="AM15" s="49"/>
      <c r="AN15" s="50"/>
      <c r="AO15" s="51"/>
      <c r="AP15" s="49"/>
      <c r="AQ15" s="50"/>
      <c r="AR15" s="72"/>
    </row>
    <row r="16" spans="1:44" s="2" customFormat="1" ht="15.75">
      <c r="A16" s="35" t="s">
        <v>7</v>
      </c>
      <c r="B16" s="36"/>
      <c r="C16" s="36"/>
      <c r="D16" s="36"/>
      <c r="E16" s="22"/>
      <c r="F16" s="22"/>
      <c r="G16" s="22"/>
      <c r="H16" s="22"/>
      <c r="I16" s="22"/>
      <c r="J16" s="22"/>
      <c r="K16" s="22"/>
      <c r="L16" s="37"/>
      <c r="M16" s="38"/>
      <c r="N16" s="39"/>
      <c r="O16" s="40"/>
      <c r="P16" s="40"/>
      <c r="Q16" s="40"/>
      <c r="R16" s="40"/>
      <c r="S16" s="40"/>
      <c r="T16" s="41"/>
      <c r="U16" s="38"/>
      <c r="V16" s="39"/>
      <c r="W16" s="40"/>
      <c r="X16" s="40"/>
      <c r="Y16" s="40"/>
      <c r="Z16" s="40"/>
      <c r="AA16" s="40"/>
      <c r="AB16" s="41"/>
      <c r="AC16" s="38"/>
      <c r="AD16" s="39"/>
      <c r="AE16" s="40"/>
      <c r="AF16" s="40"/>
      <c r="AG16" s="40"/>
      <c r="AH16" s="40"/>
      <c r="AI16" s="40"/>
      <c r="AJ16" s="41"/>
      <c r="AK16" s="38"/>
      <c r="AL16" s="39"/>
      <c r="AM16" s="40"/>
      <c r="AN16" s="40"/>
      <c r="AO16" s="40"/>
      <c r="AP16" s="40"/>
      <c r="AQ16" s="40"/>
      <c r="AR16" s="41"/>
    </row>
    <row r="17" spans="1:44" s="2" customFormat="1" ht="16.5" thickBot="1">
      <c r="A17" s="33" t="s">
        <v>6</v>
      </c>
      <c r="B17" s="34"/>
      <c r="C17" s="34"/>
      <c r="D17" s="34"/>
      <c r="E17" s="4"/>
      <c r="F17" s="4"/>
      <c r="G17" s="4"/>
      <c r="H17" s="4"/>
      <c r="I17" s="4"/>
      <c r="J17" s="4"/>
      <c r="K17" s="4"/>
      <c r="L17" s="3"/>
      <c r="M17" s="24"/>
      <c r="N17" s="25"/>
      <c r="O17" s="23"/>
      <c r="P17" s="23"/>
      <c r="Q17" s="23"/>
      <c r="R17" s="23"/>
      <c r="S17" s="23"/>
      <c r="T17" s="26"/>
      <c r="U17" s="24"/>
      <c r="V17" s="25"/>
      <c r="W17" s="23"/>
      <c r="X17" s="23"/>
      <c r="Y17" s="23"/>
      <c r="Z17" s="23"/>
      <c r="AA17" s="23"/>
      <c r="AB17" s="26"/>
      <c r="AC17" s="24"/>
      <c r="AD17" s="25"/>
      <c r="AE17" s="23"/>
      <c r="AF17" s="23"/>
      <c r="AG17" s="23"/>
      <c r="AH17" s="23"/>
      <c r="AI17" s="23"/>
      <c r="AJ17" s="26"/>
      <c r="AK17" s="24"/>
      <c r="AL17" s="25"/>
      <c r="AM17" s="23"/>
      <c r="AN17" s="23"/>
      <c r="AO17" s="23"/>
      <c r="AP17" s="23"/>
      <c r="AQ17" s="23"/>
      <c r="AR17" s="26"/>
    </row>
    <row r="18" spans="1:44" s="2" customFormat="1" ht="15.75">
      <c r="A18" s="35" t="s">
        <v>5</v>
      </c>
      <c r="B18" s="36"/>
      <c r="C18" s="36"/>
      <c r="D18" s="36"/>
      <c r="E18" s="22"/>
      <c r="F18" s="22"/>
      <c r="G18" s="22"/>
      <c r="H18" s="22"/>
      <c r="I18" s="22"/>
      <c r="J18" s="22"/>
      <c r="K18" s="22"/>
      <c r="L18" s="37"/>
      <c r="M18" s="38"/>
      <c r="N18" s="39"/>
      <c r="O18" s="40"/>
      <c r="P18" s="40"/>
      <c r="Q18" s="40"/>
      <c r="R18" s="40"/>
      <c r="S18" s="40"/>
      <c r="T18" s="41"/>
      <c r="U18" s="38"/>
      <c r="V18" s="39"/>
      <c r="W18" s="40"/>
      <c r="X18" s="40"/>
      <c r="Y18" s="40"/>
      <c r="Z18" s="40"/>
      <c r="AA18" s="40"/>
      <c r="AB18" s="41"/>
      <c r="AC18" s="38"/>
      <c r="AD18" s="39"/>
      <c r="AE18" s="40"/>
      <c r="AF18" s="40"/>
      <c r="AG18" s="40"/>
      <c r="AH18" s="40"/>
      <c r="AI18" s="40"/>
      <c r="AJ18" s="41"/>
      <c r="AK18" s="38"/>
      <c r="AL18" s="39"/>
      <c r="AM18" s="40"/>
      <c r="AN18" s="40"/>
      <c r="AO18" s="40"/>
      <c r="AP18" s="40"/>
      <c r="AQ18" s="40"/>
      <c r="AR18" s="41"/>
    </row>
    <row r="19" spans="1:44" s="2" customFormat="1" ht="15.75">
      <c r="A19" s="33" t="s">
        <v>4</v>
      </c>
      <c r="B19" s="34"/>
      <c r="C19" s="34"/>
      <c r="D19" s="34"/>
      <c r="E19" s="4"/>
      <c r="F19" s="4"/>
      <c r="G19" s="4"/>
      <c r="H19" s="4"/>
      <c r="I19" s="4"/>
      <c r="J19" s="4"/>
      <c r="K19" s="4"/>
      <c r="L19" s="3"/>
      <c r="M19" s="24"/>
      <c r="N19" s="25"/>
      <c r="O19" s="23"/>
      <c r="P19" s="23"/>
      <c r="Q19" s="23"/>
      <c r="R19" s="23"/>
      <c r="S19" s="23"/>
      <c r="T19" s="26"/>
      <c r="U19" s="24"/>
      <c r="V19" s="25"/>
      <c r="W19" s="23"/>
      <c r="X19" s="23"/>
      <c r="Y19" s="23"/>
      <c r="Z19" s="23"/>
      <c r="AA19" s="23"/>
      <c r="AB19" s="26"/>
      <c r="AC19" s="24"/>
      <c r="AD19" s="25"/>
      <c r="AE19" s="23"/>
      <c r="AF19" s="23"/>
      <c r="AG19" s="23"/>
      <c r="AH19" s="23"/>
      <c r="AI19" s="23"/>
      <c r="AJ19" s="26"/>
      <c r="AK19" s="24"/>
      <c r="AL19" s="25"/>
      <c r="AM19" s="23"/>
      <c r="AN19" s="23"/>
      <c r="AO19" s="23"/>
      <c r="AP19" s="23"/>
      <c r="AQ19" s="23"/>
      <c r="AR19" s="26"/>
    </row>
    <row r="20" spans="1:44" s="2" customFormat="1" ht="15.75">
      <c r="A20" s="33" t="s">
        <v>3</v>
      </c>
      <c r="B20" s="34"/>
      <c r="C20" s="34"/>
      <c r="D20" s="34"/>
      <c r="E20" s="4"/>
      <c r="F20" s="4"/>
      <c r="G20" s="4"/>
      <c r="H20" s="4"/>
      <c r="I20" s="4"/>
      <c r="J20" s="4"/>
      <c r="K20" s="4"/>
      <c r="L20" s="3"/>
      <c r="M20" s="18">
        <f>ROUND(SQRT(O20*O20+R20*R20)*1000/($M$12*1.73),0)</f>
        <v>0</v>
      </c>
      <c r="N20" s="19">
        <f>ROUND(SQRT(O20*O20+P20*P20)*1000/(6.44*1.73),0)</f>
        <v>0</v>
      </c>
      <c r="O20" s="20">
        <v>0</v>
      </c>
      <c r="P20" s="20"/>
      <c r="Q20" s="20"/>
      <c r="R20" s="20">
        <v>0</v>
      </c>
      <c r="S20" s="20"/>
      <c r="T20" s="21"/>
      <c r="U20" s="18">
        <f>ROUND(SQRT(W20*W20+Z20*Z20)*1000/($U$12*1.73),0)</f>
        <v>0</v>
      </c>
      <c r="V20" s="19">
        <f>ROUND(SQRT(W20*W20+X20*X20)*1000/(6.44*1.73),0)</f>
        <v>0</v>
      </c>
      <c r="W20" s="20">
        <v>0</v>
      </c>
      <c r="X20" s="20"/>
      <c r="Y20" s="20"/>
      <c r="Z20" s="20">
        <v>0</v>
      </c>
      <c r="AA20" s="20"/>
      <c r="AB20" s="21"/>
      <c r="AC20" s="18">
        <f>ROUND(SQRT(AE20*AE20+AH20*AH20)*1000/($AC$12*1.73),0)</f>
        <v>0</v>
      </c>
      <c r="AD20" s="19">
        <f>ROUND(SQRT(AE20*AE20+AF20*AF20)*1000/(6.44*1.73),0)</f>
        <v>0</v>
      </c>
      <c r="AE20" s="20">
        <v>0</v>
      </c>
      <c r="AF20" s="20"/>
      <c r="AG20" s="20"/>
      <c r="AH20" s="20">
        <v>0</v>
      </c>
      <c r="AI20" s="20"/>
      <c r="AJ20" s="21"/>
      <c r="AK20" s="18">
        <f>ROUND(SQRT(AM20*AM20+AP20*AP20)*1000/($AK$12*1.73),0)</f>
        <v>0</v>
      </c>
      <c r="AL20" s="19">
        <f>ROUND(SQRT(AM20*AM20+AN20*AN20)*1000/(6.44*1.73),0)</f>
        <v>0</v>
      </c>
      <c r="AM20" s="20">
        <v>0</v>
      </c>
      <c r="AN20" s="20"/>
      <c r="AO20" s="20"/>
      <c r="AP20" s="20">
        <v>0</v>
      </c>
      <c r="AQ20" s="20"/>
      <c r="AR20" s="21"/>
    </row>
    <row r="21" spans="1:44" s="2" customFormat="1" ht="15.75">
      <c r="A21" s="33" t="s">
        <v>2</v>
      </c>
      <c r="B21" s="34"/>
      <c r="C21" s="34"/>
      <c r="D21" s="34"/>
      <c r="E21" s="4"/>
      <c r="F21" s="4"/>
      <c r="G21" s="4"/>
      <c r="H21" s="4"/>
      <c r="I21" s="4"/>
      <c r="J21" s="4"/>
      <c r="K21" s="4"/>
      <c r="L21" s="3"/>
      <c r="M21" s="18">
        <f>ROUND(SQRT(O21*O21+R21*R21)*1000/($M$12*1.73),0)</f>
        <v>0</v>
      </c>
      <c r="N21" s="19">
        <f>ROUND(SQRT(O21*O21+P21*P21)*1000/(6.44*1.73),0)</f>
        <v>0</v>
      </c>
      <c r="O21" s="20">
        <v>0</v>
      </c>
      <c r="P21" s="20"/>
      <c r="Q21" s="20"/>
      <c r="R21" s="20">
        <v>0</v>
      </c>
      <c r="S21" s="20"/>
      <c r="T21" s="21"/>
      <c r="U21" s="18">
        <f>ROUND(SQRT(W21*W21+Z21*Z21)*1000/($M$12*1.73),0)</f>
        <v>0</v>
      </c>
      <c r="V21" s="19">
        <f>ROUND(SQRT(W21*W21+X21*X21)*1000/(6.44*1.73),0)</f>
        <v>0</v>
      </c>
      <c r="W21" s="20">
        <v>0</v>
      </c>
      <c r="X21" s="20"/>
      <c r="Y21" s="20"/>
      <c r="Z21" s="20">
        <v>0</v>
      </c>
      <c r="AA21" s="20"/>
      <c r="AB21" s="21"/>
      <c r="AC21" s="18">
        <f>ROUND(SQRT(AE21*AE21+AH21*AH21)*1000/($M$12*1.73),0)</f>
        <v>0</v>
      </c>
      <c r="AD21" s="19">
        <f>ROUND(SQRT(AE21*AE21+AF21*AF21)*1000/(6.44*1.73),0)</f>
        <v>0</v>
      </c>
      <c r="AE21" s="20">
        <v>0</v>
      </c>
      <c r="AF21" s="20"/>
      <c r="AG21" s="20"/>
      <c r="AH21" s="20">
        <v>0</v>
      </c>
      <c r="AI21" s="20"/>
      <c r="AJ21" s="21"/>
      <c r="AK21" s="18">
        <f>ROUND(SQRT(AM21*AM21+AP21*AP21)*1000/($M$12*1.73),0)</f>
        <v>0</v>
      </c>
      <c r="AL21" s="19">
        <f>ROUND(SQRT(AM21*AM21+AN21*AN21)*1000/(6.44*1.73),0)</f>
        <v>0</v>
      </c>
      <c r="AM21" s="20">
        <v>0</v>
      </c>
      <c r="AN21" s="20"/>
      <c r="AO21" s="20"/>
      <c r="AP21" s="20">
        <v>0</v>
      </c>
      <c r="AQ21" s="20"/>
      <c r="AR21" s="21"/>
    </row>
    <row r="22" spans="1:44" s="2" customFormat="1" ht="16.5" thickBot="1">
      <c r="A22" s="33" t="s">
        <v>1</v>
      </c>
      <c r="B22" s="34"/>
      <c r="C22" s="34"/>
      <c r="D22" s="34"/>
      <c r="E22" s="4"/>
      <c r="F22" s="4"/>
      <c r="G22" s="4"/>
      <c r="H22" s="4"/>
      <c r="I22" s="4"/>
      <c r="J22" s="4"/>
      <c r="K22" s="4"/>
      <c r="L22" s="3"/>
      <c r="M22" s="18">
        <f>ROUND(SQRT(O22*O22+R22*R22)*1000/($M$12*1.73),0)</f>
        <v>0</v>
      </c>
      <c r="N22" s="19">
        <f>ROUND(SQRT(O22*O22+P22*P22)*1000/(6.44*1.73),0)</f>
        <v>0</v>
      </c>
      <c r="O22" s="115">
        <v>0</v>
      </c>
      <c r="P22" s="116"/>
      <c r="Q22" s="117"/>
      <c r="R22" s="115">
        <v>0</v>
      </c>
      <c r="S22" s="116"/>
      <c r="T22" s="118"/>
      <c r="U22" s="18">
        <f>ROUND(SQRT(W22*W22+Z22*Z22)*1000/($U$12*1.73),0)</f>
        <v>0</v>
      </c>
      <c r="V22" s="19">
        <f>ROUND(SQRT(W22*W22+X22*X22)*1000/(6.44*1.73),0)</f>
        <v>0</v>
      </c>
      <c r="W22" s="115">
        <v>0</v>
      </c>
      <c r="X22" s="116"/>
      <c r="Y22" s="117"/>
      <c r="Z22" s="115">
        <v>0</v>
      </c>
      <c r="AA22" s="116"/>
      <c r="AB22" s="118"/>
      <c r="AC22" s="18">
        <f>ROUND(SQRT(AE22*AE22+AH22*AH22)*1000/($AC$12*1.73),0)</f>
        <v>0</v>
      </c>
      <c r="AD22" s="19">
        <f>ROUND(SQRT(AE22*AE22+AF22*AF22)*1000/(6.44*1.73),0)</f>
        <v>0</v>
      </c>
      <c r="AE22" s="115">
        <v>0</v>
      </c>
      <c r="AF22" s="116"/>
      <c r="AG22" s="117"/>
      <c r="AH22" s="115">
        <v>0</v>
      </c>
      <c r="AI22" s="116"/>
      <c r="AJ22" s="118"/>
      <c r="AK22" s="18">
        <f>ROUND(SQRT(AM22*AM22+AP22*AP22)*1000/($AK$12*1.73),0)</f>
        <v>0</v>
      </c>
      <c r="AL22" s="19">
        <f>ROUND(SQRT(AM22*AM22+AN22*AN22)*1000/(6.44*1.73),0)</f>
        <v>0</v>
      </c>
      <c r="AM22" s="115">
        <v>0</v>
      </c>
      <c r="AN22" s="116"/>
      <c r="AO22" s="117"/>
      <c r="AP22" s="115">
        <v>0</v>
      </c>
      <c r="AQ22" s="116"/>
      <c r="AR22" s="118"/>
    </row>
    <row r="23" spans="1:44" s="2" customFormat="1" ht="16.5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 s="2" customFormat="1" ht="16.5" thickBot="1">
      <c r="A24" s="27" t="s">
        <v>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9"/>
      <c r="M24" s="30" t="s">
        <v>38</v>
      </c>
      <c r="N24" s="31"/>
      <c r="O24" s="31"/>
      <c r="P24" s="31"/>
      <c r="Q24" s="31"/>
      <c r="R24" s="31"/>
      <c r="S24" s="31"/>
      <c r="T24" s="32"/>
      <c r="U24" s="30"/>
      <c r="V24" s="31"/>
      <c r="W24" s="31"/>
      <c r="X24" s="31"/>
      <c r="Y24" s="31"/>
      <c r="Z24" s="31"/>
      <c r="AA24" s="31"/>
      <c r="AB24" s="32"/>
      <c r="AC24" s="30"/>
      <c r="AD24" s="31"/>
      <c r="AE24" s="31"/>
      <c r="AF24" s="31"/>
      <c r="AG24" s="31"/>
      <c r="AH24" s="31"/>
      <c r="AI24" s="31"/>
      <c r="AJ24" s="32"/>
      <c r="AK24" s="30"/>
      <c r="AL24" s="31"/>
      <c r="AM24" s="31"/>
      <c r="AN24" s="31"/>
      <c r="AO24" s="31"/>
      <c r="AP24" s="31"/>
      <c r="AQ24" s="31"/>
      <c r="AR24" s="32"/>
    </row>
  </sheetData>
  <sheetProtection/>
  <mergeCells count="197">
    <mergeCell ref="A1:AR1"/>
    <mergeCell ref="A2:AR2"/>
    <mergeCell ref="A3:L3"/>
    <mergeCell ref="M3:T3"/>
    <mergeCell ref="U3:AB3"/>
    <mergeCell ref="Y5:Z5"/>
    <mergeCell ref="E6:F6"/>
    <mergeCell ref="G6:H6"/>
    <mergeCell ref="I6:J6"/>
    <mergeCell ref="K6:L6"/>
    <mergeCell ref="AM5:AN5"/>
    <mergeCell ref="AA5:AB5"/>
    <mergeCell ref="AM6:AN6"/>
    <mergeCell ref="S6:T6"/>
    <mergeCell ref="U5:V5"/>
    <mergeCell ref="AC3:AJ3"/>
    <mergeCell ref="AK3:AR3"/>
    <mergeCell ref="AQ6:AR6"/>
    <mergeCell ref="AO7:AP7"/>
    <mergeCell ref="AQ7:AR7"/>
    <mergeCell ref="O5:P5"/>
    <mergeCell ref="Q5:R5"/>
    <mergeCell ref="S5:T5"/>
    <mergeCell ref="AE5:AF5"/>
    <mergeCell ref="AG5:AH5"/>
    <mergeCell ref="AO5:AP5"/>
    <mergeCell ref="AI5:AJ5"/>
    <mergeCell ref="AC5:AD5"/>
    <mergeCell ref="AK6:AL6"/>
    <mergeCell ref="AI6:AJ6"/>
    <mergeCell ref="A4:AR4"/>
    <mergeCell ref="E5:F5"/>
    <mergeCell ref="G5:H5"/>
    <mergeCell ref="I5:J5"/>
    <mergeCell ref="AK5:AL5"/>
    <mergeCell ref="W5:X5"/>
    <mergeCell ref="S7:T7"/>
    <mergeCell ref="M6:N6"/>
    <mergeCell ref="AE6:AF6"/>
    <mergeCell ref="O6:P6"/>
    <mergeCell ref="Q6:R6"/>
    <mergeCell ref="U6:V6"/>
    <mergeCell ref="AO6:AP6"/>
    <mergeCell ref="AG6:AH6"/>
    <mergeCell ref="AA6:AB6"/>
    <mergeCell ref="AC6:AD6"/>
    <mergeCell ref="W7:X7"/>
    <mergeCell ref="Y7:Z7"/>
    <mergeCell ref="AA7:AB7"/>
    <mergeCell ref="Y6:Z6"/>
    <mergeCell ref="W6:X6"/>
    <mergeCell ref="AK7:AL7"/>
    <mergeCell ref="K5:L5"/>
    <mergeCell ref="M5:N5"/>
    <mergeCell ref="AQ5:AR5"/>
    <mergeCell ref="AM7:AN7"/>
    <mergeCell ref="AK8:AM8"/>
    <mergeCell ref="U7:V7"/>
    <mergeCell ref="AI7:AJ7"/>
    <mergeCell ref="AH8:AJ8"/>
    <mergeCell ref="Z8:AB8"/>
    <mergeCell ref="AE7:AF7"/>
    <mergeCell ref="K7:L7"/>
    <mergeCell ref="M7:N7"/>
    <mergeCell ref="O7:P7"/>
    <mergeCell ref="Q7:R7"/>
    <mergeCell ref="G14:H14"/>
    <mergeCell ref="A13:AR13"/>
    <mergeCell ref="A12:B12"/>
    <mergeCell ref="AC12:AJ12"/>
    <mergeCell ref="AP8:AR8"/>
    <mergeCell ref="A9:AR9"/>
    <mergeCell ref="U8:W8"/>
    <mergeCell ref="X8:Y8"/>
    <mergeCell ref="AN8:AO8"/>
    <mergeCell ref="A7:D8"/>
    <mergeCell ref="E7:F7"/>
    <mergeCell ref="G7:H7"/>
    <mergeCell ref="I7:J7"/>
    <mergeCell ref="E8:L8"/>
    <mergeCell ref="AF8:AG8"/>
    <mergeCell ref="AG7:AH7"/>
    <mergeCell ref="AC7:AD7"/>
    <mergeCell ref="M8:O8"/>
    <mergeCell ref="P8:Q8"/>
    <mergeCell ref="R8:T8"/>
    <mergeCell ref="AC8:AE8"/>
    <mergeCell ref="AK11:AR11"/>
    <mergeCell ref="AK12:AR12"/>
    <mergeCell ref="A10:B10"/>
    <mergeCell ref="C10:D10"/>
    <mergeCell ref="E10:L10"/>
    <mergeCell ref="M10:T10"/>
    <mergeCell ref="I14:J14"/>
    <mergeCell ref="M14:N15"/>
    <mergeCell ref="AC11:AJ11"/>
    <mergeCell ref="C12:D12"/>
    <mergeCell ref="E12:L12"/>
    <mergeCell ref="M11:T11"/>
    <mergeCell ref="U11:AB11"/>
    <mergeCell ref="AK10:AR10"/>
    <mergeCell ref="U10:AB10"/>
    <mergeCell ref="AC10:AJ10"/>
    <mergeCell ref="M12:T12"/>
    <mergeCell ref="U12:AB12"/>
    <mergeCell ref="A11:B11"/>
    <mergeCell ref="C11:D11"/>
    <mergeCell ref="E11:L11"/>
    <mergeCell ref="A14:D15"/>
    <mergeCell ref="K14:L14"/>
    <mergeCell ref="E14:F14"/>
    <mergeCell ref="AM17:AO17"/>
    <mergeCell ref="W17:Y17"/>
    <mergeCell ref="Z17:AB17"/>
    <mergeCell ref="AE14:AG15"/>
    <mergeCell ref="U14:V15"/>
    <mergeCell ref="O14:Q15"/>
    <mergeCell ref="R14:T15"/>
    <mergeCell ref="W14:Y15"/>
    <mergeCell ref="AP14:AR15"/>
    <mergeCell ref="Z14:AB15"/>
    <mergeCell ref="AH14:AJ15"/>
    <mergeCell ref="AK17:AL17"/>
    <mergeCell ref="M19:N19"/>
    <mergeCell ref="AP19:AR19"/>
    <mergeCell ref="A19:D19"/>
    <mergeCell ref="U19:V19"/>
    <mergeCell ref="W19:Y19"/>
    <mergeCell ref="AC19:AD19"/>
    <mergeCell ref="AE19:AG19"/>
    <mergeCell ref="AM19:AO19"/>
    <mergeCell ref="A16:D16"/>
    <mergeCell ref="E16:AR16"/>
    <mergeCell ref="AC14:AD15"/>
    <mergeCell ref="AK14:AL15"/>
    <mergeCell ref="AM14:AO15"/>
    <mergeCell ref="AP17:AR17"/>
    <mergeCell ref="M17:N17"/>
    <mergeCell ref="U17:V17"/>
    <mergeCell ref="O17:Q17"/>
    <mergeCell ref="R17:T17"/>
    <mergeCell ref="A17:D17"/>
    <mergeCell ref="AC17:AD17"/>
    <mergeCell ref="AE17:AG17"/>
    <mergeCell ref="AH17:AJ17"/>
    <mergeCell ref="Z19:AB19"/>
    <mergeCell ref="AH22:AJ22"/>
    <mergeCell ref="AK22:AL22"/>
    <mergeCell ref="A18:D18"/>
    <mergeCell ref="E18:AR18"/>
    <mergeCell ref="AH19:AJ19"/>
    <mergeCell ref="AK19:AL19"/>
    <mergeCell ref="O19:Q19"/>
    <mergeCell ref="R19:T19"/>
    <mergeCell ref="W20:Y20"/>
    <mergeCell ref="AH20:AJ20"/>
    <mergeCell ref="AK20:AL20"/>
    <mergeCell ref="AM20:AO20"/>
    <mergeCell ref="AC20:AD20"/>
    <mergeCell ref="AE20:AG20"/>
    <mergeCell ref="AC24:AJ24"/>
    <mergeCell ref="AP21:AR21"/>
    <mergeCell ref="AH21:AJ21"/>
    <mergeCell ref="AK21:AL21"/>
    <mergeCell ref="A23:AR23"/>
    <mergeCell ref="A22:D22"/>
    <mergeCell ref="M22:N22"/>
    <mergeCell ref="O22:Q22"/>
    <mergeCell ref="R22:T22"/>
    <mergeCell ref="AM22:AO22"/>
    <mergeCell ref="AK24:AR24"/>
    <mergeCell ref="AC21:AD21"/>
    <mergeCell ref="U22:V22"/>
    <mergeCell ref="W22:Y22"/>
    <mergeCell ref="AE22:AG22"/>
    <mergeCell ref="Z22:AB22"/>
    <mergeCell ref="AC22:AD22"/>
    <mergeCell ref="AP22:AR22"/>
    <mergeCell ref="W21:Y21"/>
    <mergeCell ref="AM21:AO21"/>
    <mergeCell ref="A24:L24"/>
    <mergeCell ref="M24:T24"/>
    <mergeCell ref="U24:AB24"/>
    <mergeCell ref="AP20:AR20"/>
    <mergeCell ref="A21:D21"/>
    <mergeCell ref="M21:N21"/>
    <mergeCell ref="O21:Q21"/>
    <mergeCell ref="R21:T21"/>
    <mergeCell ref="U21:V21"/>
    <mergeCell ref="Z21:AB21"/>
    <mergeCell ref="AE21:AG21"/>
    <mergeCell ref="O20:Q20"/>
    <mergeCell ref="R20:T20"/>
    <mergeCell ref="M20:N20"/>
    <mergeCell ref="U20:V20"/>
    <mergeCell ref="A20:D20"/>
    <mergeCell ref="Z20:A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4"/>
  <sheetViews>
    <sheetView zoomScale="75" zoomScaleNormal="75" zoomScalePageLayoutView="0" workbookViewId="0" topLeftCell="A1">
      <pane ySplit="3" topLeftCell="A4" activePane="bottomLeft" state="frozen"/>
      <selection pane="topLeft" activeCell="A14" sqref="A14:AR27"/>
      <selection pane="bottomLeft" activeCell="E8" sqref="E8:L8"/>
    </sheetView>
  </sheetViews>
  <sheetFormatPr defaultColWidth="9.140625" defaultRowHeight="15"/>
  <cols>
    <col min="1" max="4" width="7.140625" style="1" customWidth="1"/>
    <col min="5" max="12" width="5.28125" style="1" customWidth="1"/>
    <col min="13" max="44" width="3.28125" style="1" customWidth="1"/>
    <col min="45" max="16384" width="9.140625" style="1" customWidth="1"/>
  </cols>
  <sheetData>
    <row r="1" spans="1:44" ht="30" customHeight="1">
      <c r="A1" s="111" t="s">
        <v>37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</row>
    <row r="2" spans="1:44" ht="30" customHeight="1" thickBot="1">
      <c r="A2" s="111" t="s">
        <v>36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</row>
    <row r="3" spans="1:44" ht="24.75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>
        <v>0.7083333333333334</v>
      </c>
      <c r="N3" s="113"/>
      <c r="O3" s="113"/>
      <c r="P3" s="113"/>
      <c r="Q3" s="113"/>
      <c r="R3" s="113"/>
      <c r="S3" s="113"/>
      <c r="T3" s="113"/>
      <c r="U3" s="113">
        <v>0.75</v>
      </c>
      <c r="V3" s="113"/>
      <c r="W3" s="113"/>
      <c r="X3" s="113"/>
      <c r="Y3" s="113"/>
      <c r="Z3" s="113"/>
      <c r="AA3" s="113"/>
      <c r="AB3" s="113"/>
      <c r="AC3" s="113">
        <v>0.7916666666666666</v>
      </c>
      <c r="AD3" s="113"/>
      <c r="AE3" s="113"/>
      <c r="AF3" s="113"/>
      <c r="AG3" s="113"/>
      <c r="AH3" s="113"/>
      <c r="AI3" s="113"/>
      <c r="AJ3" s="113"/>
      <c r="AK3" s="113">
        <v>0.8333333333333334</v>
      </c>
      <c r="AL3" s="113"/>
      <c r="AM3" s="113"/>
      <c r="AN3" s="113"/>
      <c r="AO3" s="113"/>
      <c r="AP3" s="113"/>
      <c r="AQ3" s="113"/>
      <c r="AR3" s="113"/>
    </row>
    <row r="4" spans="1:44" s="14" customFormat="1" ht="30" customHeight="1" thickBot="1">
      <c r="A4" s="114" t="s">
        <v>35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</row>
    <row r="5" spans="1:44" s="2" customFormat="1" ht="15.75" customHeight="1" thickBot="1">
      <c r="A5" s="13" t="s">
        <v>17</v>
      </c>
      <c r="B5" s="12" t="s">
        <v>34</v>
      </c>
      <c r="C5" s="12" t="s">
        <v>33</v>
      </c>
      <c r="D5" s="11" t="s">
        <v>32</v>
      </c>
      <c r="E5" s="54" t="s">
        <v>24</v>
      </c>
      <c r="F5" s="106"/>
      <c r="G5" s="107" t="s">
        <v>31</v>
      </c>
      <c r="H5" s="106"/>
      <c r="I5" s="107" t="s">
        <v>30</v>
      </c>
      <c r="J5" s="106"/>
      <c r="K5" s="107" t="s">
        <v>29</v>
      </c>
      <c r="L5" s="56"/>
      <c r="M5" s="54" t="s">
        <v>12</v>
      </c>
      <c r="N5" s="106"/>
      <c r="O5" s="107" t="s">
        <v>11</v>
      </c>
      <c r="P5" s="106"/>
      <c r="Q5" s="107" t="s">
        <v>10</v>
      </c>
      <c r="R5" s="106"/>
      <c r="S5" s="107" t="s">
        <v>28</v>
      </c>
      <c r="T5" s="56"/>
      <c r="U5" s="54" t="s">
        <v>12</v>
      </c>
      <c r="V5" s="106"/>
      <c r="W5" s="107" t="s">
        <v>11</v>
      </c>
      <c r="X5" s="106"/>
      <c r="Y5" s="107" t="s">
        <v>10</v>
      </c>
      <c r="Z5" s="106"/>
      <c r="AA5" s="107" t="s">
        <v>28</v>
      </c>
      <c r="AB5" s="56"/>
      <c r="AC5" s="54" t="s">
        <v>12</v>
      </c>
      <c r="AD5" s="106"/>
      <c r="AE5" s="107" t="s">
        <v>11</v>
      </c>
      <c r="AF5" s="106"/>
      <c r="AG5" s="107" t="s">
        <v>10</v>
      </c>
      <c r="AH5" s="106"/>
      <c r="AI5" s="107" t="s">
        <v>28</v>
      </c>
      <c r="AJ5" s="56"/>
      <c r="AK5" s="54" t="s">
        <v>12</v>
      </c>
      <c r="AL5" s="106"/>
      <c r="AM5" s="107" t="s">
        <v>11</v>
      </c>
      <c r="AN5" s="106"/>
      <c r="AO5" s="107" t="s">
        <v>10</v>
      </c>
      <c r="AP5" s="106"/>
      <c r="AQ5" s="107" t="s">
        <v>28</v>
      </c>
      <c r="AR5" s="56"/>
    </row>
    <row r="6" spans="1:44" s="2" customFormat="1" ht="15.75">
      <c r="A6" s="10" t="s">
        <v>27</v>
      </c>
      <c r="B6" s="9"/>
      <c r="C6" s="8"/>
      <c r="D6" s="7"/>
      <c r="E6" s="90">
        <v>220</v>
      </c>
      <c r="F6" s="91"/>
      <c r="G6" s="78" t="s">
        <v>20</v>
      </c>
      <c r="H6" s="78"/>
      <c r="I6" s="123"/>
      <c r="J6" s="123"/>
      <c r="K6" s="123"/>
      <c r="L6" s="124"/>
      <c r="M6" s="108"/>
      <c r="N6" s="104"/>
      <c r="O6" s="105"/>
      <c r="P6" s="105"/>
      <c r="Q6" s="105"/>
      <c r="R6" s="105"/>
      <c r="S6" s="101"/>
      <c r="T6" s="102"/>
      <c r="U6" s="103"/>
      <c r="V6" s="104"/>
      <c r="W6" s="105"/>
      <c r="X6" s="105"/>
      <c r="Y6" s="105"/>
      <c r="Z6" s="105"/>
      <c r="AA6" s="101"/>
      <c r="AB6" s="102"/>
      <c r="AC6" s="103"/>
      <c r="AD6" s="104"/>
      <c r="AE6" s="105"/>
      <c r="AF6" s="105"/>
      <c r="AG6" s="105"/>
      <c r="AH6" s="105"/>
      <c r="AI6" s="101"/>
      <c r="AJ6" s="102"/>
      <c r="AK6" s="103"/>
      <c r="AL6" s="104"/>
      <c r="AM6" s="105"/>
      <c r="AN6" s="105"/>
      <c r="AO6" s="105"/>
      <c r="AP6" s="105"/>
      <c r="AQ6" s="101"/>
      <c r="AR6" s="102"/>
    </row>
    <row r="7" spans="1:44" s="2" customFormat="1" ht="15.75">
      <c r="A7" s="57"/>
      <c r="B7" s="58"/>
      <c r="C7" s="58"/>
      <c r="D7" s="59"/>
      <c r="E7" s="94">
        <v>35</v>
      </c>
      <c r="F7" s="95"/>
      <c r="G7" s="96" t="s">
        <v>20</v>
      </c>
      <c r="H7" s="96"/>
      <c r="I7" s="121"/>
      <c r="J7" s="121"/>
      <c r="K7" s="121"/>
      <c r="L7" s="122"/>
      <c r="M7" s="88">
        <f>ROUND(SQRT(O7*O7+Q7*Q7)*1000/(M12*1.73),0)</f>
        <v>0</v>
      </c>
      <c r="N7" s="89">
        <f>ROUND(SQRT(O7*O7+P7*P7)*1000/(6.44*1.73),0)</f>
        <v>0</v>
      </c>
      <c r="O7" s="20">
        <v>0</v>
      </c>
      <c r="P7" s="20"/>
      <c r="Q7" s="20">
        <v>0</v>
      </c>
      <c r="R7" s="20"/>
      <c r="S7" s="62" t="s">
        <v>39</v>
      </c>
      <c r="T7" s="63"/>
      <c r="U7" s="88">
        <f>ROUND(SQRT(W7*W7+Y7*Y7)*1000/(U12*1.73),0)</f>
        <v>0</v>
      </c>
      <c r="V7" s="89">
        <f>ROUND(SQRT(W7*W7+X7*X7)*1000/(6.44*1.73),0)</f>
        <v>0</v>
      </c>
      <c r="W7" s="20">
        <v>0</v>
      </c>
      <c r="X7" s="20"/>
      <c r="Y7" s="20">
        <v>0</v>
      </c>
      <c r="Z7" s="20"/>
      <c r="AA7" s="62" t="s">
        <v>39</v>
      </c>
      <c r="AB7" s="63"/>
      <c r="AC7" s="88">
        <f>ROUND(SQRT(AE7*AE7+AG7*AG7)*1000/(AC12*1.73),0)</f>
        <v>0</v>
      </c>
      <c r="AD7" s="89">
        <f>ROUND(SQRT(AE7*AE7+AF7*AF7)*1000/(6.44*1.73),0)</f>
        <v>0</v>
      </c>
      <c r="AE7" s="20">
        <v>0</v>
      </c>
      <c r="AF7" s="20"/>
      <c r="AG7" s="20">
        <v>0</v>
      </c>
      <c r="AH7" s="20"/>
      <c r="AI7" s="62" t="s">
        <v>39</v>
      </c>
      <c r="AJ7" s="63"/>
      <c r="AK7" s="88">
        <f>ROUND(SQRT(AM7*AM7+AO7*AO7)*1000/(AK12*1.73),0)</f>
        <v>0</v>
      </c>
      <c r="AL7" s="89">
        <f>ROUND(SQRT(AM7*AM7+AN7*AN7)*1000/(6.44*1.73),0)</f>
        <v>0</v>
      </c>
      <c r="AM7" s="20">
        <v>0</v>
      </c>
      <c r="AN7" s="20"/>
      <c r="AO7" s="20">
        <v>0</v>
      </c>
      <c r="AP7" s="20"/>
      <c r="AQ7" s="62" t="s">
        <v>39</v>
      </c>
      <c r="AR7" s="63"/>
    </row>
    <row r="8" spans="1:44" s="2" customFormat="1" ht="15.75" customHeight="1" thickBot="1">
      <c r="A8" s="60"/>
      <c r="B8" s="61"/>
      <c r="C8" s="61"/>
      <c r="D8" s="61"/>
      <c r="E8" s="92" t="s">
        <v>40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84" t="s">
        <v>26</v>
      </c>
      <c r="Q8" s="84"/>
      <c r="R8" s="82"/>
      <c r="S8" s="82"/>
      <c r="T8" s="83"/>
      <c r="U8" s="92"/>
      <c r="V8" s="93"/>
      <c r="W8" s="93"/>
      <c r="X8" s="84" t="s">
        <v>26</v>
      </c>
      <c r="Y8" s="84"/>
      <c r="Z8" s="82"/>
      <c r="AA8" s="82"/>
      <c r="AB8" s="83"/>
      <c r="AC8" s="92"/>
      <c r="AD8" s="93"/>
      <c r="AE8" s="93"/>
      <c r="AF8" s="84" t="s">
        <v>26</v>
      </c>
      <c r="AG8" s="84"/>
      <c r="AH8" s="82"/>
      <c r="AI8" s="82"/>
      <c r="AJ8" s="83"/>
      <c r="AK8" s="92"/>
      <c r="AL8" s="93"/>
      <c r="AM8" s="93"/>
      <c r="AN8" s="84" t="s">
        <v>26</v>
      </c>
      <c r="AO8" s="84"/>
      <c r="AP8" s="82"/>
      <c r="AQ8" s="82"/>
      <c r="AR8" s="83"/>
    </row>
    <row r="9" spans="1:44" s="2" customFormat="1" ht="30" customHeight="1" thickBot="1">
      <c r="A9" s="47" t="s">
        <v>25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s="2" customFormat="1" ht="15.75" customHeight="1" thickBot="1">
      <c r="A10" s="81" t="s">
        <v>24</v>
      </c>
      <c r="B10" s="67"/>
      <c r="C10" s="67" t="s">
        <v>17</v>
      </c>
      <c r="D10" s="67"/>
      <c r="E10" s="67" t="s">
        <v>23</v>
      </c>
      <c r="F10" s="67"/>
      <c r="G10" s="67"/>
      <c r="H10" s="67"/>
      <c r="I10" s="67"/>
      <c r="J10" s="67"/>
      <c r="K10" s="67"/>
      <c r="L10" s="68"/>
      <c r="M10" s="54" t="s">
        <v>22</v>
      </c>
      <c r="N10" s="55"/>
      <c r="O10" s="55"/>
      <c r="P10" s="55"/>
      <c r="Q10" s="55"/>
      <c r="R10" s="55"/>
      <c r="S10" s="55"/>
      <c r="T10" s="56"/>
      <c r="U10" s="54" t="s">
        <v>22</v>
      </c>
      <c r="V10" s="55"/>
      <c r="W10" s="55"/>
      <c r="X10" s="55"/>
      <c r="Y10" s="55"/>
      <c r="Z10" s="55"/>
      <c r="AA10" s="55"/>
      <c r="AB10" s="56"/>
      <c r="AC10" s="54" t="s">
        <v>22</v>
      </c>
      <c r="AD10" s="55"/>
      <c r="AE10" s="55"/>
      <c r="AF10" s="55"/>
      <c r="AG10" s="55"/>
      <c r="AH10" s="55"/>
      <c r="AI10" s="55"/>
      <c r="AJ10" s="56"/>
      <c r="AK10" s="54" t="s">
        <v>22</v>
      </c>
      <c r="AL10" s="55"/>
      <c r="AM10" s="55"/>
      <c r="AN10" s="55"/>
      <c r="AO10" s="55"/>
      <c r="AP10" s="55"/>
      <c r="AQ10" s="55"/>
      <c r="AR10" s="56"/>
    </row>
    <row r="11" spans="1:44" s="2" customFormat="1" ht="15.75">
      <c r="A11" s="90">
        <v>220</v>
      </c>
      <c r="B11" s="91"/>
      <c r="C11" s="91" t="s">
        <v>20</v>
      </c>
      <c r="D11" s="91"/>
      <c r="E11" s="78" t="s">
        <v>21</v>
      </c>
      <c r="F11" s="78"/>
      <c r="G11" s="78"/>
      <c r="H11" s="78"/>
      <c r="I11" s="78"/>
      <c r="J11" s="78"/>
      <c r="K11" s="78"/>
      <c r="L11" s="79"/>
      <c r="M11" s="64">
        <f>(6.511*M12+SQRT(((6.511*M12)*(6.511*M12))-4*(O7*1.491+Q7*0.0697)))/2</f>
        <v>224.10862</v>
      </c>
      <c r="N11" s="65"/>
      <c r="O11" s="65"/>
      <c r="P11" s="65"/>
      <c r="Q11" s="65"/>
      <c r="R11" s="65"/>
      <c r="S11" s="65"/>
      <c r="T11" s="66"/>
      <c r="U11" s="64">
        <f>(6.511*U12+SQRT(((6.511*U12)*(6.511*U12))-4*(W7*1.491+Y7*0.0697)))/2</f>
        <v>223.32729999999998</v>
      </c>
      <c r="V11" s="65"/>
      <c r="W11" s="65"/>
      <c r="X11" s="65"/>
      <c r="Y11" s="65"/>
      <c r="Z11" s="65"/>
      <c r="AA11" s="65"/>
      <c r="AB11" s="66"/>
      <c r="AC11" s="64">
        <f>(6.511*AC12+SQRT(((6.511*AC12)*(6.511*AC12))-4*(AE7*1.491+AG7*0.0697)))/2</f>
        <v>223.19708</v>
      </c>
      <c r="AD11" s="65"/>
      <c r="AE11" s="65"/>
      <c r="AF11" s="65"/>
      <c r="AG11" s="65"/>
      <c r="AH11" s="65"/>
      <c r="AI11" s="65"/>
      <c r="AJ11" s="66"/>
      <c r="AK11" s="64">
        <f>(6.511*AK12+SQRT(((6.511*AK12)*(6.511*AK12))-4*(AM7*1.491+AO7*0.0697)))/2</f>
        <v>224.17373</v>
      </c>
      <c r="AL11" s="65"/>
      <c r="AM11" s="65"/>
      <c r="AN11" s="65"/>
      <c r="AO11" s="65"/>
      <c r="AP11" s="65"/>
      <c r="AQ11" s="65"/>
      <c r="AR11" s="66"/>
    </row>
    <row r="12" spans="1:44" s="2" customFormat="1" ht="16.5" thickBot="1">
      <c r="A12" s="76">
        <v>35</v>
      </c>
      <c r="B12" s="77"/>
      <c r="C12" s="77" t="s">
        <v>20</v>
      </c>
      <c r="D12" s="77"/>
      <c r="E12" s="52" t="s">
        <v>19</v>
      </c>
      <c r="F12" s="52"/>
      <c r="G12" s="52"/>
      <c r="H12" s="52"/>
      <c r="I12" s="52"/>
      <c r="J12" s="52"/>
      <c r="K12" s="52"/>
      <c r="L12" s="53"/>
      <c r="M12" s="73">
        <v>34.42</v>
      </c>
      <c r="N12" s="74"/>
      <c r="O12" s="74"/>
      <c r="P12" s="74"/>
      <c r="Q12" s="74"/>
      <c r="R12" s="74"/>
      <c r="S12" s="74"/>
      <c r="T12" s="75"/>
      <c r="U12" s="73">
        <v>34.3</v>
      </c>
      <c r="V12" s="74"/>
      <c r="W12" s="74"/>
      <c r="X12" s="74"/>
      <c r="Y12" s="74"/>
      <c r="Z12" s="74"/>
      <c r="AA12" s="74"/>
      <c r="AB12" s="75"/>
      <c r="AC12" s="73">
        <v>34.28</v>
      </c>
      <c r="AD12" s="74"/>
      <c r="AE12" s="74"/>
      <c r="AF12" s="74"/>
      <c r="AG12" s="74"/>
      <c r="AH12" s="74"/>
      <c r="AI12" s="74"/>
      <c r="AJ12" s="75"/>
      <c r="AK12" s="73">
        <v>34.43</v>
      </c>
      <c r="AL12" s="74"/>
      <c r="AM12" s="74"/>
      <c r="AN12" s="74"/>
      <c r="AO12" s="74"/>
      <c r="AP12" s="74"/>
      <c r="AQ12" s="74"/>
      <c r="AR12" s="75"/>
    </row>
    <row r="13" spans="1:44" s="2" customFormat="1" ht="30" customHeight="1" thickBot="1">
      <c r="A13" s="47" t="s">
        <v>18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s="2" customFormat="1" ht="15" customHeight="1">
      <c r="A14" s="42" t="s">
        <v>17</v>
      </c>
      <c r="B14" s="43"/>
      <c r="C14" s="43"/>
      <c r="D14" s="43"/>
      <c r="E14" s="43" t="s">
        <v>16</v>
      </c>
      <c r="F14" s="43"/>
      <c r="G14" s="43" t="s">
        <v>15</v>
      </c>
      <c r="H14" s="43"/>
      <c r="I14" s="43" t="s">
        <v>14</v>
      </c>
      <c r="J14" s="43"/>
      <c r="K14" s="43" t="s">
        <v>13</v>
      </c>
      <c r="L14" s="80"/>
      <c r="M14" s="69" t="s">
        <v>12</v>
      </c>
      <c r="N14" s="48"/>
      <c r="O14" s="46" t="s">
        <v>11</v>
      </c>
      <c r="P14" s="47"/>
      <c r="Q14" s="48"/>
      <c r="R14" s="46" t="s">
        <v>10</v>
      </c>
      <c r="S14" s="47"/>
      <c r="T14" s="71"/>
      <c r="U14" s="69" t="s">
        <v>12</v>
      </c>
      <c r="V14" s="48"/>
      <c r="W14" s="46" t="s">
        <v>11</v>
      </c>
      <c r="X14" s="47"/>
      <c r="Y14" s="48"/>
      <c r="Z14" s="46" t="s">
        <v>10</v>
      </c>
      <c r="AA14" s="47"/>
      <c r="AB14" s="71"/>
      <c r="AC14" s="69" t="s">
        <v>12</v>
      </c>
      <c r="AD14" s="48"/>
      <c r="AE14" s="46" t="s">
        <v>11</v>
      </c>
      <c r="AF14" s="47"/>
      <c r="AG14" s="48"/>
      <c r="AH14" s="46" t="s">
        <v>10</v>
      </c>
      <c r="AI14" s="47"/>
      <c r="AJ14" s="71"/>
      <c r="AK14" s="69" t="s">
        <v>12</v>
      </c>
      <c r="AL14" s="48"/>
      <c r="AM14" s="46" t="s">
        <v>11</v>
      </c>
      <c r="AN14" s="47"/>
      <c r="AO14" s="48"/>
      <c r="AP14" s="46" t="s">
        <v>10</v>
      </c>
      <c r="AQ14" s="47"/>
      <c r="AR14" s="71"/>
    </row>
    <row r="15" spans="1:44" s="2" customFormat="1" ht="15.75" customHeight="1" thickBot="1">
      <c r="A15" s="44"/>
      <c r="B15" s="45"/>
      <c r="C15" s="45"/>
      <c r="D15" s="45"/>
      <c r="E15" s="6" t="s">
        <v>9</v>
      </c>
      <c r="F15" s="6" t="s">
        <v>8</v>
      </c>
      <c r="G15" s="6" t="s">
        <v>9</v>
      </c>
      <c r="H15" s="6" t="s">
        <v>8</v>
      </c>
      <c r="I15" s="6" t="s">
        <v>9</v>
      </c>
      <c r="J15" s="6" t="s">
        <v>8</v>
      </c>
      <c r="K15" s="6" t="s">
        <v>9</v>
      </c>
      <c r="L15" s="5" t="s">
        <v>8</v>
      </c>
      <c r="M15" s="70"/>
      <c r="N15" s="51"/>
      <c r="O15" s="49"/>
      <c r="P15" s="50"/>
      <c r="Q15" s="51"/>
      <c r="R15" s="49"/>
      <c r="S15" s="50"/>
      <c r="T15" s="72"/>
      <c r="U15" s="70"/>
      <c r="V15" s="51"/>
      <c r="W15" s="49"/>
      <c r="X15" s="50"/>
      <c r="Y15" s="51"/>
      <c r="Z15" s="49"/>
      <c r="AA15" s="50"/>
      <c r="AB15" s="72"/>
      <c r="AC15" s="70"/>
      <c r="AD15" s="51"/>
      <c r="AE15" s="49"/>
      <c r="AF15" s="50"/>
      <c r="AG15" s="51"/>
      <c r="AH15" s="49"/>
      <c r="AI15" s="50"/>
      <c r="AJ15" s="72"/>
      <c r="AK15" s="70"/>
      <c r="AL15" s="51"/>
      <c r="AM15" s="49"/>
      <c r="AN15" s="50"/>
      <c r="AO15" s="51"/>
      <c r="AP15" s="49"/>
      <c r="AQ15" s="50"/>
      <c r="AR15" s="72"/>
    </row>
    <row r="16" spans="1:44" s="2" customFormat="1" ht="15.75">
      <c r="A16" s="35" t="s">
        <v>7</v>
      </c>
      <c r="B16" s="36"/>
      <c r="C16" s="36"/>
      <c r="D16" s="36"/>
      <c r="E16" s="22"/>
      <c r="F16" s="22"/>
      <c r="G16" s="22"/>
      <c r="H16" s="22"/>
      <c r="I16" s="22"/>
      <c r="J16" s="22"/>
      <c r="K16" s="22"/>
      <c r="L16" s="37"/>
      <c r="M16" s="38"/>
      <c r="N16" s="39"/>
      <c r="O16" s="40"/>
      <c r="P16" s="40"/>
      <c r="Q16" s="40"/>
      <c r="R16" s="40"/>
      <c r="S16" s="40"/>
      <c r="T16" s="41"/>
      <c r="U16" s="38"/>
      <c r="V16" s="39"/>
      <c r="W16" s="40"/>
      <c r="X16" s="40"/>
      <c r="Y16" s="40"/>
      <c r="Z16" s="40"/>
      <c r="AA16" s="40"/>
      <c r="AB16" s="41"/>
      <c r="AC16" s="38"/>
      <c r="AD16" s="39"/>
      <c r="AE16" s="40"/>
      <c r="AF16" s="40"/>
      <c r="AG16" s="40"/>
      <c r="AH16" s="40"/>
      <c r="AI16" s="40"/>
      <c r="AJ16" s="41"/>
      <c r="AK16" s="38"/>
      <c r="AL16" s="39"/>
      <c r="AM16" s="40"/>
      <c r="AN16" s="40"/>
      <c r="AO16" s="40"/>
      <c r="AP16" s="40"/>
      <c r="AQ16" s="40"/>
      <c r="AR16" s="41"/>
    </row>
    <row r="17" spans="1:44" s="2" customFormat="1" ht="16.5" thickBot="1">
      <c r="A17" s="33" t="s">
        <v>6</v>
      </c>
      <c r="B17" s="34"/>
      <c r="C17" s="34"/>
      <c r="D17" s="34"/>
      <c r="E17" s="4"/>
      <c r="F17" s="4"/>
      <c r="G17" s="4"/>
      <c r="H17" s="4"/>
      <c r="I17" s="4"/>
      <c r="J17" s="4"/>
      <c r="K17" s="4"/>
      <c r="L17" s="3"/>
      <c r="M17" s="24"/>
      <c r="N17" s="25"/>
      <c r="O17" s="23"/>
      <c r="P17" s="23"/>
      <c r="Q17" s="23"/>
      <c r="R17" s="23"/>
      <c r="S17" s="23"/>
      <c r="T17" s="26"/>
      <c r="U17" s="24"/>
      <c r="V17" s="25"/>
      <c r="W17" s="23"/>
      <c r="X17" s="23"/>
      <c r="Y17" s="23"/>
      <c r="Z17" s="23"/>
      <c r="AA17" s="23"/>
      <c r="AB17" s="26"/>
      <c r="AC17" s="24"/>
      <c r="AD17" s="25"/>
      <c r="AE17" s="23"/>
      <c r="AF17" s="23"/>
      <c r="AG17" s="23"/>
      <c r="AH17" s="23"/>
      <c r="AI17" s="23"/>
      <c r="AJ17" s="26"/>
      <c r="AK17" s="24"/>
      <c r="AL17" s="25"/>
      <c r="AM17" s="23"/>
      <c r="AN17" s="23"/>
      <c r="AO17" s="23"/>
      <c r="AP17" s="23"/>
      <c r="AQ17" s="23"/>
      <c r="AR17" s="26"/>
    </row>
    <row r="18" spans="1:44" s="2" customFormat="1" ht="15.75">
      <c r="A18" s="35" t="s">
        <v>5</v>
      </c>
      <c r="B18" s="36"/>
      <c r="C18" s="36"/>
      <c r="D18" s="36"/>
      <c r="E18" s="22"/>
      <c r="F18" s="22"/>
      <c r="G18" s="22"/>
      <c r="H18" s="22"/>
      <c r="I18" s="22"/>
      <c r="J18" s="22"/>
      <c r="K18" s="22"/>
      <c r="L18" s="37"/>
      <c r="M18" s="38"/>
      <c r="N18" s="39"/>
      <c r="O18" s="40"/>
      <c r="P18" s="40"/>
      <c r="Q18" s="40"/>
      <c r="R18" s="40"/>
      <c r="S18" s="40"/>
      <c r="T18" s="41"/>
      <c r="U18" s="38"/>
      <c r="V18" s="39"/>
      <c r="W18" s="40"/>
      <c r="X18" s="40"/>
      <c r="Y18" s="40"/>
      <c r="Z18" s="40"/>
      <c r="AA18" s="40"/>
      <c r="AB18" s="41"/>
      <c r="AC18" s="38"/>
      <c r="AD18" s="39"/>
      <c r="AE18" s="40"/>
      <c r="AF18" s="40"/>
      <c r="AG18" s="40"/>
      <c r="AH18" s="40"/>
      <c r="AI18" s="40"/>
      <c r="AJ18" s="41"/>
      <c r="AK18" s="38"/>
      <c r="AL18" s="39"/>
      <c r="AM18" s="40"/>
      <c r="AN18" s="40"/>
      <c r="AO18" s="40"/>
      <c r="AP18" s="40"/>
      <c r="AQ18" s="40"/>
      <c r="AR18" s="41"/>
    </row>
    <row r="19" spans="1:44" s="2" customFormat="1" ht="15.75">
      <c r="A19" s="33" t="s">
        <v>4</v>
      </c>
      <c r="B19" s="34"/>
      <c r="C19" s="34"/>
      <c r="D19" s="34"/>
      <c r="E19" s="4"/>
      <c r="F19" s="4"/>
      <c r="G19" s="4"/>
      <c r="H19" s="4"/>
      <c r="I19" s="4"/>
      <c r="J19" s="4"/>
      <c r="K19" s="4"/>
      <c r="L19" s="3"/>
      <c r="M19" s="24"/>
      <c r="N19" s="25"/>
      <c r="O19" s="23"/>
      <c r="P19" s="23"/>
      <c r="Q19" s="23"/>
      <c r="R19" s="23"/>
      <c r="S19" s="23"/>
      <c r="T19" s="26"/>
      <c r="U19" s="24"/>
      <c r="V19" s="25"/>
      <c r="W19" s="23"/>
      <c r="X19" s="23"/>
      <c r="Y19" s="23"/>
      <c r="Z19" s="23"/>
      <c r="AA19" s="23"/>
      <c r="AB19" s="26"/>
      <c r="AC19" s="24"/>
      <c r="AD19" s="25"/>
      <c r="AE19" s="23"/>
      <c r="AF19" s="23"/>
      <c r="AG19" s="23"/>
      <c r="AH19" s="23"/>
      <c r="AI19" s="23"/>
      <c r="AJ19" s="26"/>
      <c r="AK19" s="24"/>
      <c r="AL19" s="25"/>
      <c r="AM19" s="23"/>
      <c r="AN19" s="23"/>
      <c r="AO19" s="23"/>
      <c r="AP19" s="23"/>
      <c r="AQ19" s="23"/>
      <c r="AR19" s="26"/>
    </row>
    <row r="20" spans="1:44" s="2" customFormat="1" ht="15.75">
      <c r="A20" s="33" t="s">
        <v>3</v>
      </c>
      <c r="B20" s="34"/>
      <c r="C20" s="34"/>
      <c r="D20" s="34"/>
      <c r="E20" s="4"/>
      <c r="F20" s="4"/>
      <c r="G20" s="4"/>
      <c r="H20" s="4"/>
      <c r="I20" s="4"/>
      <c r="J20" s="4"/>
      <c r="K20" s="4"/>
      <c r="L20" s="3"/>
      <c r="M20" s="18">
        <f>ROUND(SQRT(O20*O20+R20*R20)*1000/($M$12*1.73),0)</f>
        <v>0</v>
      </c>
      <c r="N20" s="19">
        <f>ROUND(SQRT(O20*O20+P20*P20)*1000/(6.44*1.73),0)</f>
        <v>0</v>
      </c>
      <c r="O20" s="20">
        <v>0</v>
      </c>
      <c r="P20" s="20"/>
      <c r="Q20" s="20"/>
      <c r="R20" s="20">
        <v>0</v>
      </c>
      <c r="S20" s="20"/>
      <c r="T20" s="21"/>
      <c r="U20" s="18">
        <f>ROUND(SQRT(W20*W20+Z20*Z20)*1000/($U$12*1.73),0)</f>
        <v>0</v>
      </c>
      <c r="V20" s="19">
        <f>ROUND(SQRT(W20*W20+X20*X20)*1000/(6.44*1.73),0)</f>
        <v>0</v>
      </c>
      <c r="W20" s="20">
        <v>0</v>
      </c>
      <c r="X20" s="20"/>
      <c r="Y20" s="20"/>
      <c r="Z20" s="20">
        <v>0</v>
      </c>
      <c r="AA20" s="20"/>
      <c r="AB20" s="21"/>
      <c r="AC20" s="18">
        <f>ROUND(SQRT(AE20*AE20+AH20*AH20)*1000/($AC$12*1.73),0)</f>
        <v>0</v>
      </c>
      <c r="AD20" s="19">
        <f>ROUND(SQRT(AE20*AE20+AF20*AF20)*1000/(6.44*1.73),0)</f>
        <v>0</v>
      </c>
      <c r="AE20" s="20">
        <v>0</v>
      </c>
      <c r="AF20" s="20"/>
      <c r="AG20" s="20"/>
      <c r="AH20" s="20">
        <v>0</v>
      </c>
      <c r="AI20" s="20"/>
      <c r="AJ20" s="21"/>
      <c r="AK20" s="18">
        <f>ROUND(SQRT(AM20*AM20+AP20*AP20)*1000/($AK$12*1.73),0)</f>
        <v>0</v>
      </c>
      <c r="AL20" s="19">
        <f>ROUND(SQRT(AM20*AM20+AN20*AN20)*1000/(6.44*1.73),0)</f>
        <v>0</v>
      </c>
      <c r="AM20" s="20">
        <v>0</v>
      </c>
      <c r="AN20" s="20"/>
      <c r="AO20" s="20"/>
      <c r="AP20" s="20">
        <v>0</v>
      </c>
      <c r="AQ20" s="20"/>
      <c r="AR20" s="21"/>
    </row>
    <row r="21" spans="1:44" s="2" customFormat="1" ht="15.75">
      <c r="A21" s="33" t="s">
        <v>2</v>
      </c>
      <c r="B21" s="34"/>
      <c r="C21" s="34"/>
      <c r="D21" s="34"/>
      <c r="E21" s="4"/>
      <c r="F21" s="4"/>
      <c r="G21" s="4"/>
      <c r="H21" s="4"/>
      <c r="I21" s="4"/>
      <c r="J21" s="4"/>
      <c r="K21" s="4"/>
      <c r="L21" s="3"/>
      <c r="M21" s="18">
        <f>ROUND(SQRT(O21*O21+R21*R21)*1000/($M$12*1.73),0)</f>
        <v>0</v>
      </c>
      <c r="N21" s="19">
        <f>ROUND(SQRT(O21*O21+P21*P21)*1000/(6.44*1.73),0)</f>
        <v>0</v>
      </c>
      <c r="O21" s="20">
        <v>0</v>
      </c>
      <c r="P21" s="20"/>
      <c r="Q21" s="20"/>
      <c r="R21" s="20">
        <v>0</v>
      </c>
      <c r="S21" s="20"/>
      <c r="T21" s="21"/>
      <c r="U21" s="18">
        <f>ROUND(SQRT(W21*W21+Z21*Z21)*1000/($M$12*1.73),0)</f>
        <v>0</v>
      </c>
      <c r="V21" s="19">
        <f>ROUND(SQRT(W21*W21+X21*X21)*1000/(6.44*1.73),0)</f>
        <v>0</v>
      </c>
      <c r="W21" s="20">
        <v>0</v>
      </c>
      <c r="X21" s="20"/>
      <c r="Y21" s="20"/>
      <c r="Z21" s="20">
        <v>0</v>
      </c>
      <c r="AA21" s="20"/>
      <c r="AB21" s="21"/>
      <c r="AC21" s="18">
        <f>ROUND(SQRT(AE21*AE21+AH21*AH21)*1000/($M$12*1.73),0)</f>
        <v>0</v>
      </c>
      <c r="AD21" s="19">
        <f>ROUND(SQRT(AE21*AE21+AF21*AF21)*1000/(6.44*1.73),0)</f>
        <v>0</v>
      </c>
      <c r="AE21" s="20">
        <v>0</v>
      </c>
      <c r="AF21" s="20"/>
      <c r="AG21" s="20"/>
      <c r="AH21" s="20">
        <v>0</v>
      </c>
      <c r="AI21" s="20"/>
      <c r="AJ21" s="21"/>
      <c r="AK21" s="18">
        <f>ROUND(SQRT(AM21*AM21+AP21*AP21)*1000/($M$12*1.73),0)</f>
        <v>0</v>
      </c>
      <c r="AL21" s="19">
        <f>ROUND(SQRT(AM21*AM21+AN21*AN21)*1000/(6.44*1.73),0)</f>
        <v>0</v>
      </c>
      <c r="AM21" s="20">
        <v>0</v>
      </c>
      <c r="AN21" s="20"/>
      <c r="AO21" s="20"/>
      <c r="AP21" s="20">
        <v>0</v>
      </c>
      <c r="AQ21" s="20"/>
      <c r="AR21" s="21"/>
    </row>
    <row r="22" spans="1:44" s="2" customFormat="1" ht="16.5" thickBot="1">
      <c r="A22" s="33" t="s">
        <v>1</v>
      </c>
      <c r="B22" s="34"/>
      <c r="C22" s="34"/>
      <c r="D22" s="34"/>
      <c r="E22" s="4"/>
      <c r="F22" s="4"/>
      <c r="G22" s="4"/>
      <c r="H22" s="4"/>
      <c r="I22" s="4"/>
      <c r="J22" s="4"/>
      <c r="K22" s="4"/>
      <c r="L22" s="3"/>
      <c r="M22" s="18">
        <f>ROUND(SQRT(O22*O22+R22*R22)*1000/($M$12*1.73),0)</f>
        <v>0</v>
      </c>
      <c r="N22" s="19">
        <f>ROUND(SQRT(O22*O22+P22*P22)*1000/(6.44*1.73),0)</f>
        <v>0</v>
      </c>
      <c r="O22" s="115">
        <v>0</v>
      </c>
      <c r="P22" s="116"/>
      <c r="Q22" s="117"/>
      <c r="R22" s="115">
        <v>0</v>
      </c>
      <c r="S22" s="116"/>
      <c r="T22" s="118"/>
      <c r="U22" s="18">
        <f>ROUND(SQRT(W22*W22+Z22*Z22)*1000/($U$12*1.73),0)</f>
        <v>0</v>
      </c>
      <c r="V22" s="19">
        <f>ROUND(SQRT(W22*W22+X22*X22)*1000/(6.44*1.73),0)</f>
        <v>0</v>
      </c>
      <c r="W22" s="115">
        <v>0</v>
      </c>
      <c r="X22" s="116"/>
      <c r="Y22" s="117"/>
      <c r="Z22" s="115">
        <v>0</v>
      </c>
      <c r="AA22" s="116"/>
      <c r="AB22" s="118"/>
      <c r="AC22" s="18">
        <f>ROUND(SQRT(AE22*AE22+AH22*AH22)*1000/($AC$12*1.73),0)</f>
        <v>0</v>
      </c>
      <c r="AD22" s="19">
        <f>ROUND(SQRT(AE22*AE22+AF22*AF22)*1000/(6.44*1.73),0)</f>
        <v>0</v>
      </c>
      <c r="AE22" s="115">
        <v>0</v>
      </c>
      <c r="AF22" s="116"/>
      <c r="AG22" s="117"/>
      <c r="AH22" s="115">
        <v>0</v>
      </c>
      <c r="AI22" s="116"/>
      <c r="AJ22" s="118"/>
      <c r="AK22" s="18">
        <f>ROUND(SQRT(AM22*AM22+AP22*AP22)*1000/($AK$12*1.73),0)</f>
        <v>0</v>
      </c>
      <c r="AL22" s="19">
        <f>ROUND(SQRT(AM22*AM22+AN22*AN22)*1000/(6.44*1.73),0)</f>
        <v>0</v>
      </c>
      <c r="AM22" s="115">
        <v>0</v>
      </c>
      <c r="AN22" s="116"/>
      <c r="AO22" s="117"/>
      <c r="AP22" s="115">
        <v>0</v>
      </c>
      <c r="AQ22" s="116"/>
      <c r="AR22" s="118"/>
    </row>
    <row r="23" spans="1:44" s="2" customFormat="1" ht="16.5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 s="2" customFormat="1" ht="16.5" thickBot="1">
      <c r="A24" s="27" t="s">
        <v>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9"/>
      <c r="M24" s="30" t="s">
        <v>38</v>
      </c>
      <c r="N24" s="31"/>
      <c r="O24" s="31"/>
      <c r="P24" s="31"/>
      <c r="Q24" s="31"/>
      <c r="R24" s="31"/>
      <c r="S24" s="31"/>
      <c r="T24" s="32"/>
      <c r="U24" s="30"/>
      <c r="V24" s="31"/>
      <c r="W24" s="31"/>
      <c r="X24" s="31"/>
      <c r="Y24" s="31"/>
      <c r="Z24" s="31"/>
      <c r="AA24" s="31"/>
      <c r="AB24" s="32"/>
      <c r="AC24" s="30"/>
      <c r="AD24" s="31"/>
      <c r="AE24" s="31"/>
      <c r="AF24" s="31"/>
      <c r="AG24" s="31"/>
      <c r="AH24" s="31"/>
      <c r="AI24" s="31"/>
      <c r="AJ24" s="32"/>
      <c r="AK24" s="30"/>
      <c r="AL24" s="31"/>
      <c r="AM24" s="31"/>
      <c r="AN24" s="31"/>
      <c r="AO24" s="31"/>
      <c r="AP24" s="31"/>
      <c r="AQ24" s="31"/>
      <c r="AR24" s="32"/>
    </row>
  </sheetData>
  <sheetProtection/>
  <mergeCells count="197">
    <mergeCell ref="A1:AR1"/>
    <mergeCell ref="A2:AR2"/>
    <mergeCell ref="A3:L3"/>
    <mergeCell ref="M3:T3"/>
    <mergeCell ref="U3:AB3"/>
    <mergeCell ref="Y5:Z5"/>
    <mergeCell ref="E6:F6"/>
    <mergeCell ref="G6:H6"/>
    <mergeCell ref="I6:J6"/>
    <mergeCell ref="K6:L6"/>
    <mergeCell ref="AM5:AN5"/>
    <mergeCell ref="AA5:AB5"/>
    <mergeCell ref="AM6:AN6"/>
    <mergeCell ref="S6:T6"/>
    <mergeCell ref="U5:V5"/>
    <mergeCell ref="AC3:AJ3"/>
    <mergeCell ref="AK3:AR3"/>
    <mergeCell ref="AQ6:AR6"/>
    <mergeCell ref="AO7:AP7"/>
    <mergeCell ref="AQ7:AR7"/>
    <mergeCell ref="O5:P5"/>
    <mergeCell ref="Q5:R5"/>
    <mergeCell ref="S5:T5"/>
    <mergeCell ref="AE5:AF5"/>
    <mergeCell ref="AG5:AH5"/>
    <mergeCell ref="AO5:AP5"/>
    <mergeCell ref="AI5:AJ5"/>
    <mergeCell ref="AC5:AD5"/>
    <mergeCell ref="AK6:AL6"/>
    <mergeCell ref="AI6:AJ6"/>
    <mergeCell ref="A4:AR4"/>
    <mergeCell ref="E5:F5"/>
    <mergeCell ref="G5:H5"/>
    <mergeCell ref="I5:J5"/>
    <mergeCell ref="AK5:AL5"/>
    <mergeCell ref="W5:X5"/>
    <mergeCell ref="S7:T7"/>
    <mergeCell ref="M6:N6"/>
    <mergeCell ref="AE6:AF6"/>
    <mergeCell ref="O6:P6"/>
    <mergeCell ref="Q6:R6"/>
    <mergeCell ref="U6:V6"/>
    <mergeCell ref="AO6:AP6"/>
    <mergeCell ref="AG6:AH6"/>
    <mergeCell ref="AA6:AB6"/>
    <mergeCell ref="AC6:AD6"/>
    <mergeCell ref="W7:X7"/>
    <mergeCell ref="Y7:Z7"/>
    <mergeCell ref="AA7:AB7"/>
    <mergeCell ref="Y6:Z6"/>
    <mergeCell ref="W6:X6"/>
    <mergeCell ref="AK7:AL7"/>
    <mergeCell ref="K5:L5"/>
    <mergeCell ref="M5:N5"/>
    <mergeCell ref="AQ5:AR5"/>
    <mergeCell ref="AM7:AN7"/>
    <mergeCell ref="AK8:AM8"/>
    <mergeCell ref="U7:V7"/>
    <mergeCell ref="AI7:AJ7"/>
    <mergeCell ref="AH8:AJ8"/>
    <mergeCell ref="Z8:AB8"/>
    <mergeCell ref="AE7:AF7"/>
    <mergeCell ref="K7:L7"/>
    <mergeCell ref="M7:N7"/>
    <mergeCell ref="O7:P7"/>
    <mergeCell ref="Q7:R7"/>
    <mergeCell ref="G14:H14"/>
    <mergeCell ref="A13:AR13"/>
    <mergeCell ref="A12:B12"/>
    <mergeCell ref="AC12:AJ12"/>
    <mergeCell ref="AP8:AR8"/>
    <mergeCell ref="A9:AR9"/>
    <mergeCell ref="U8:W8"/>
    <mergeCell ref="X8:Y8"/>
    <mergeCell ref="AN8:AO8"/>
    <mergeCell ref="A7:D8"/>
    <mergeCell ref="E7:F7"/>
    <mergeCell ref="G7:H7"/>
    <mergeCell ref="I7:J7"/>
    <mergeCell ref="E8:L8"/>
    <mergeCell ref="AF8:AG8"/>
    <mergeCell ref="AG7:AH7"/>
    <mergeCell ref="AC7:AD7"/>
    <mergeCell ref="M8:O8"/>
    <mergeCell ref="P8:Q8"/>
    <mergeCell ref="R8:T8"/>
    <mergeCell ref="AC8:AE8"/>
    <mergeCell ref="AK11:AR11"/>
    <mergeCell ref="AK12:AR12"/>
    <mergeCell ref="A10:B10"/>
    <mergeCell ref="C10:D10"/>
    <mergeCell ref="E10:L10"/>
    <mergeCell ref="M10:T10"/>
    <mergeCell ref="I14:J14"/>
    <mergeCell ref="M14:N15"/>
    <mergeCell ref="AC11:AJ11"/>
    <mergeCell ref="C12:D12"/>
    <mergeCell ref="E12:L12"/>
    <mergeCell ref="M11:T11"/>
    <mergeCell ref="U11:AB11"/>
    <mergeCell ref="AK10:AR10"/>
    <mergeCell ref="U10:AB10"/>
    <mergeCell ref="AC10:AJ10"/>
    <mergeCell ref="M12:T12"/>
    <mergeCell ref="U12:AB12"/>
    <mergeCell ref="A11:B11"/>
    <mergeCell ref="C11:D11"/>
    <mergeCell ref="E11:L11"/>
    <mergeCell ref="A14:D15"/>
    <mergeCell ref="K14:L14"/>
    <mergeCell ref="E14:F14"/>
    <mergeCell ref="AM17:AO17"/>
    <mergeCell ref="W17:Y17"/>
    <mergeCell ref="Z17:AB17"/>
    <mergeCell ref="AE14:AG15"/>
    <mergeCell ref="U14:V15"/>
    <mergeCell ref="O14:Q15"/>
    <mergeCell ref="R14:T15"/>
    <mergeCell ref="W14:Y15"/>
    <mergeCell ref="AP14:AR15"/>
    <mergeCell ref="Z14:AB15"/>
    <mergeCell ref="AH14:AJ15"/>
    <mergeCell ref="AK17:AL17"/>
    <mergeCell ref="M19:N19"/>
    <mergeCell ref="AP19:AR19"/>
    <mergeCell ref="A19:D19"/>
    <mergeCell ref="U19:V19"/>
    <mergeCell ref="W19:Y19"/>
    <mergeCell ref="AC19:AD19"/>
    <mergeCell ref="AE19:AG19"/>
    <mergeCell ref="AM19:AO19"/>
    <mergeCell ref="A16:D16"/>
    <mergeCell ref="E16:AR16"/>
    <mergeCell ref="AC14:AD15"/>
    <mergeCell ref="AK14:AL15"/>
    <mergeCell ref="AM14:AO15"/>
    <mergeCell ref="AP17:AR17"/>
    <mergeCell ref="M17:N17"/>
    <mergeCell ref="U17:V17"/>
    <mergeCell ref="O17:Q17"/>
    <mergeCell ref="R17:T17"/>
    <mergeCell ref="A17:D17"/>
    <mergeCell ref="AC17:AD17"/>
    <mergeCell ref="AE17:AG17"/>
    <mergeCell ref="AH17:AJ17"/>
    <mergeCell ref="Z19:AB19"/>
    <mergeCell ref="AH22:AJ22"/>
    <mergeCell ref="AK22:AL22"/>
    <mergeCell ref="A18:D18"/>
    <mergeCell ref="E18:AR18"/>
    <mergeCell ref="AH19:AJ19"/>
    <mergeCell ref="AK19:AL19"/>
    <mergeCell ref="O19:Q19"/>
    <mergeCell ref="R19:T19"/>
    <mergeCell ref="W20:Y20"/>
    <mergeCell ref="AH20:AJ20"/>
    <mergeCell ref="AK20:AL20"/>
    <mergeCell ref="AM20:AO20"/>
    <mergeCell ref="AC20:AD20"/>
    <mergeCell ref="AE20:AG20"/>
    <mergeCell ref="AC24:AJ24"/>
    <mergeCell ref="AP21:AR21"/>
    <mergeCell ref="AH21:AJ21"/>
    <mergeCell ref="AK21:AL21"/>
    <mergeCell ref="A23:AR23"/>
    <mergeCell ref="A22:D22"/>
    <mergeCell ref="M22:N22"/>
    <mergeCell ref="O22:Q22"/>
    <mergeCell ref="R22:T22"/>
    <mergeCell ref="AM22:AO22"/>
    <mergeCell ref="AK24:AR24"/>
    <mergeCell ref="AC21:AD21"/>
    <mergeCell ref="U22:V22"/>
    <mergeCell ref="W22:Y22"/>
    <mergeCell ref="AE22:AG22"/>
    <mergeCell ref="Z22:AB22"/>
    <mergeCell ref="AC22:AD22"/>
    <mergeCell ref="AP22:AR22"/>
    <mergeCell ref="W21:Y21"/>
    <mergeCell ref="AM21:AO21"/>
    <mergeCell ref="A24:L24"/>
    <mergeCell ref="M24:T24"/>
    <mergeCell ref="U24:AB24"/>
    <mergeCell ref="AP20:AR20"/>
    <mergeCell ref="A21:D21"/>
    <mergeCell ref="M21:N21"/>
    <mergeCell ref="O21:Q21"/>
    <mergeCell ref="R21:T21"/>
    <mergeCell ref="U21:V21"/>
    <mergeCell ref="Z21:AB21"/>
    <mergeCell ref="AE21:AG21"/>
    <mergeCell ref="O20:Q20"/>
    <mergeCell ref="R20:T20"/>
    <mergeCell ref="M20:N20"/>
    <mergeCell ref="U20:V20"/>
    <mergeCell ref="A20:D20"/>
    <mergeCell ref="Z20:A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24"/>
  <sheetViews>
    <sheetView zoomScale="75" zoomScaleNormal="75" zoomScalePageLayoutView="0" workbookViewId="0" topLeftCell="A1">
      <pane ySplit="3" topLeftCell="A4" activePane="bottomLeft" state="frozen"/>
      <selection pane="topLeft" activeCell="A14" sqref="A14:AR27"/>
      <selection pane="bottomLeft" activeCell="E8" sqref="E8:L8"/>
    </sheetView>
  </sheetViews>
  <sheetFormatPr defaultColWidth="9.140625" defaultRowHeight="15"/>
  <cols>
    <col min="1" max="4" width="7.140625" style="1" customWidth="1"/>
    <col min="5" max="12" width="5.28125" style="1" customWidth="1"/>
    <col min="13" max="44" width="3.28125" style="1" customWidth="1"/>
    <col min="45" max="16384" width="9.140625" style="1" customWidth="1"/>
  </cols>
  <sheetData>
    <row r="1" spans="1:44" ht="30" customHeight="1">
      <c r="A1" s="111" t="s">
        <v>37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</row>
    <row r="2" spans="1:44" ht="30" customHeight="1" thickBot="1">
      <c r="A2" s="111" t="s">
        <v>36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</row>
    <row r="3" spans="1:44" ht="24.75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>
        <v>0.875</v>
      </c>
      <c r="N3" s="113"/>
      <c r="O3" s="113"/>
      <c r="P3" s="113"/>
      <c r="Q3" s="113"/>
      <c r="R3" s="113"/>
      <c r="S3" s="113"/>
      <c r="T3" s="113"/>
      <c r="U3" s="113">
        <v>0.9166666666666666</v>
      </c>
      <c r="V3" s="113"/>
      <c r="W3" s="113"/>
      <c r="X3" s="113"/>
      <c r="Y3" s="113"/>
      <c r="Z3" s="113"/>
      <c r="AA3" s="113"/>
      <c r="AB3" s="113"/>
      <c r="AC3" s="113">
        <v>0.9583333333333334</v>
      </c>
      <c r="AD3" s="113"/>
      <c r="AE3" s="113"/>
      <c r="AF3" s="113"/>
      <c r="AG3" s="113"/>
      <c r="AH3" s="113"/>
      <c r="AI3" s="113"/>
      <c r="AJ3" s="113"/>
      <c r="AK3" s="113">
        <v>1</v>
      </c>
      <c r="AL3" s="113"/>
      <c r="AM3" s="113"/>
      <c r="AN3" s="113"/>
      <c r="AO3" s="113"/>
      <c r="AP3" s="113"/>
      <c r="AQ3" s="113"/>
      <c r="AR3" s="113"/>
    </row>
    <row r="4" spans="1:44" s="14" customFormat="1" ht="30" customHeight="1" thickBot="1">
      <c r="A4" s="114" t="s">
        <v>35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</row>
    <row r="5" spans="1:44" s="2" customFormat="1" ht="15.75" customHeight="1" thickBot="1">
      <c r="A5" s="13" t="s">
        <v>17</v>
      </c>
      <c r="B5" s="12" t="s">
        <v>34</v>
      </c>
      <c r="C5" s="12" t="s">
        <v>33</v>
      </c>
      <c r="D5" s="11" t="s">
        <v>32</v>
      </c>
      <c r="E5" s="54" t="s">
        <v>24</v>
      </c>
      <c r="F5" s="106"/>
      <c r="G5" s="107" t="s">
        <v>31</v>
      </c>
      <c r="H5" s="106"/>
      <c r="I5" s="107" t="s">
        <v>30</v>
      </c>
      <c r="J5" s="106"/>
      <c r="K5" s="107" t="s">
        <v>29</v>
      </c>
      <c r="L5" s="56"/>
      <c r="M5" s="54" t="s">
        <v>12</v>
      </c>
      <c r="N5" s="106"/>
      <c r="O5" s="107" t="s">
        <v>11</v>
      </c>
      <c r="P5" s="106"/>
      <c r="Q5" s="107" t="s">
        <v>10</v>
      </c>
      <c r="R5" s="106"/>
      <c r="S5" s="107" t="s">
        <v>28</v>
      </c>
      <c r="T5" s="56"/>
      <c r="U5" s="54" t="s">
        <v>12</v>
      </c>
      <c r="V5" s="106"/>
      <c r="W5" s="107" t="s">
        <v>11</v>
      </c>
      <c r="X5" s="106"/>
      <c r="Y5" s="107" t="s">
        <v>10</v>
      </c>
      <c r="Z5" s="106"/>
      <c r="AA5" s="107" t="s">
        <v>28</v>
      </c>
      <c r="AB5" s="56"/>
      <c r="AC5" s="54" t="s">
        <v>12</v>
      </c>
      <c r="AD5" s="106"/>
      <c r="AE5" s="107" t="s">
        <v>11</v>
      </c>
      <c r="AF5" s="106"/>
      <c r="AG5" s="107" t="s">
        <v>10</v>
      </c>
      <c r="AH5" s="106"/>
      <c r="AI5" s="107" t="s">
        <v>28</v>
      </c>
      <c r="AJ5" s="56"/>
      <c r="AK5" s="54" t="s">
        <v>12</v>
      </c>
      <c r="AL5" s="106"/>
      <c r="AM5" s="107" t="s">
        <v>11</v>
      </c>
      <c r="AN5" s="106"/>
      <c r="AO5" s="107" t="s">
        <v>10</v>
      </c>
      <c r="AP5" s="106"/>
      <c r="AQ5" s="107" t="s">
        <v>28</v>
      </c>
      <c r="AR5" s="56"/>
    </row>
    <row r="6" spans="1:44" s="2" customFormat="1" ht="15.75">
      <c r="A6" s="10" t="s">
        <v>27</v>
      </c>
      <c r="B6" s="9"/>
      <c r="C6" s="8"/>
      <c r="D6" s="7"/>
      <c r="E6" s="90">
        <v>220</v>
      </c>
      <c r="F6" s="91"/>
      <c r="G6" s="78" t="s">
        <v>20</v>
      </c>
      <c r="H6" s="78"/>
      <c r="I6" s="123"/>
      <c r="J6" s="123"/>
      <c r="K6" s="123"/>
      <c r="L6" s="124"/>
      <c r="M6" s="108"/>
      <c r="N6" s="104"/>
      <c r="O6" s="105"/>
      <c r="P6" s="105"/>
      <c r="Q6" s="105"/>
      <c r="R6" s="105"/>
      <c r="S6" s="101"/>
      <c r="T6" s="102"/>
      <c r="U6" s="103"/>
      <c r="V6" s="104"/>
      <c r="W6" s="105"/>
      <c r="X6" s="105"/>
      <c r="Y6" s="105"/>
      <c r="Z6" s="105"/>
      <c r="AA6" s="101"/>
      <c r="AB6" s="102"/>
      <c r="AC6" s="103"/>
      <c r="AD6" s="104"/>
      <c r="AE6" s="105"/>
      <c r="AF6" s="105"/>
      <c r="AG6" s="105"/>
      <c r="AH6" s="105"/>
      <c r="AI6" s="101"/>
      <c r="AJ6" s="102"/>
      <c r="AK6" s="103"/>
      <c r="AL6" s="104"/>
      <c r="AM6" s="105"/>
      <c r="AN6" s="105"/>
      <c r="AO6" s="105"/>
      <c r="AP6" s="105"/>
      <c r="AQ6" s="101"/>
      <c r="AR6" s="102"/>
    </row>
    <row r="7" spans="1:44" s="2" customFormat="1" ht="15.75">
      <c r="A7" s="57"/>
      <c r="B7" s="58"/>
      <c r="C7" s="58"/>
      <c r="D7" s="59"/>
      <c r="E7" s="94">
        <v>35</v>
      </c>
      <c r="F7" s="95"/>
      <c r="G7" s="96" t="s">
        <v>20</v>
      </c>
      <c r="H7" s="96"/>
      <c r="I7" s="121"/>
      <c r="J7" s="121"/>
      <c r="K7" s="121"/>
      <c r="L7" s="122"/>
      <c r="M7" s="88">
        <f>ROUND(SQRT(O7*O7+Q7*Q7)*1000/(M12*1.73),0)</f>
        <v>0</v>
      </c>
      <c r="N7" s="89">
        <f>ROUND(SQRT(O7*O7+P7*P7)*1000/(6.44*1.73),0)</f>
        <v>0</v>
      </c>
      <c r="O7" s="20">
        <v>0</v>
      </c>
      <c r="P7" s="20"/>
      <c r="Q7" s="20">
        <v>0</v>
      </c>
      <c r="R7" s="20"/>
      <c r="S7" s="62" t="s">
        <v>39</v>
      </c>
      <c r="T7" s="63"/>
      <c r="U7" s="88">
        <f>ROUND(SQRT(W7*W7+Y7*Y7)*1000/(U12*1.73),0)</f>
        <v>0</v>
      </c>
      <c r="V7" s="89">
        <f>ROUND(SQRT(W7*W7+X7*X7)*1000/(6.44*1.73),0)</f>
        <v>0</v>
      </c>
      <c r="W7" s="20">
        <v>0</v>
      </c>
      <c r="X7" s="20"/>
      <c r="Y7" s="20">
        <v>0</v>
      </c>
      <c r="Z7" s="20"/>
      <c r="AA7" s="62" t="s">
        <v>39</v>
      </c>
      <c r="AB7" s="63"/>
      <c r="AC7" s="88">
        <f>ROUND(SQRT(AE7*AE7+AG7*AG7)*1000/(AC12*1.73),0)</f>
        <v>0</v>
      </c>
      <c r="AD7" s="89">
        <f>ROUND(SQRT(AE7*AE7+AF7*AF7)*1000/(6.44*1.73),0)</f>
        <v>0</v>
      </c>
      <c r="AE7" s="20">
        <v>0</v>
      </c>
      <c r="AF7" s="20"/>
      <c r="AG7" s="20">
        <v>0</v>
      </c>
      <c r="AH7" s="20"/>
      <c r="AI7" s="62" t="s">
        <v>39</v>
      </c>
      <c r="AJ7" s="63"/>
      <c r="AK7" s="88">
        <f>ROUND(SQRT(AM7*AM7+AO7*AO7)*1000/(AK12*1.73),0)</f>
        <v>746</v>
      </c>
      <c r="AL7" s="89">
        <f>ROUND(SQRT(AM7*AM7+AN7*AN7)*1000/(6.44*1.73),0)</f>
        <v>2765</v>
      </c>
      <c r="AM7" s="20">
        <v>30.8</v>
      </c>
      <c r="AN7" s="20"/>
      <c r="AO7" s="20">
        <v>28.35</v>
      </c>
      <c r="AP7" s="20"/>
      <c r="AQ7" s="99">
        <f>ROUND(AM7/SQRT(AM7*AM7+AO7*AO7),3)</f>
        <v>0.736</v>
      </c>
      <c r="AR7" s="100"/>
    </row>
    <row r="8" spans="1:44" s="2" customFormat="1" ht="15.75" customHeight="1" thickBot="1">
      <c r="A8" s="60"/>
      <c r="B8" s="61"/>
      <c r="C8" s="61"/>
      <c r="D8" s="61"/>
      <c r="E8" s="92" t="s">
        <v>40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84" t="s">
        <v>26</v>
      </c>
      <c r="Q8" s="84"/>
      <c r="R8" s="82"/>
      <c r="S8" s="82"/>
      <c r="T8" s="83"/>
      <c r="U8" s="92"/>
      <c r="V8" s="93"/>
      <c r="W8" s="93"/>
      <c r="X8" s="84" t="s">
        <v>26</v>
      </c>
      <c r="Y8" s="84"/>
      <c r="Z8" s="82"/>
      <c r="AA8" s="82"/>
      <c r="AB8" s="83"/>
      <c r="AC8" s="92"/>
      <c r="AD8" s="93"/>
      <c r="AE8" s="93"/>
      <c r="AF8" s="84" t="s">
        <v>26</v>
      </c>
      <c r="AG8" s="84"/>
      <c r="AH8" s="82"/>
      <c r="AI8" s="82"/>
      <c r="AJ8" s="83"/>
      <c r="AK8" s="92"/>
      <c r="AL8" s="93"/>
      <c r="AM8" s="93"/>
      <c r="AN8" s="84" t="s">
        <v>26</v>
      </c>
      <c r="AO8" s="84"/>
      <c r="AP8" s="82"/>
      <c r="AQ8" s="82"/>
      <c r="AR8" s="83"/>
    </row>
    <row r="9" spans="1:44" s="2" customFormat="1" ht="30" customHeight="1" thickBot="1">
      <c r="A9" s="47" t="s">
        <v>25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</row>
    <row r="10" spans="1:44" s="2" customFormat="1" ht="15.75" customHeight="1" thickBot="1">
      <c r="A10" s="81" t="s">
        <v>24</v>
      </c>
      <c r="B10" s="67"/>
      <c r="C10" s="67" t="s">
        <v>17</v>
      </c>
      <c r="D10" s="67"/>
      <c r="E10" s="67" t="s">
        <v>23</v>
      </c>
      <c r="F10" s="67"/>
      <c r="G10" s="67"/>
      <c r="H10" s="67"/>
      <c r="I10" s="67"/>
      <c r="J10" s="67"/>
      <c r="K10" s="67"/>
      <c r="L10" s="68"/>
      <c r="M10" s="54" t="s">
        <v>22</v>
      </c>
      <c r="N10" s="55"/>
      <c r="O10" s="55"/>
      <c r="P10" s="55"/>
      <c r="Q10" s="55"/>
      <c r="R10" s="55"/>
      <c r="S10" s="55"/>
      <c r="T10" s="56"/>
      <c r="U10" s="54" t="s">
        <v>22</v>
      </c>
      <c r="V10" s="55"/>
      <c r="W10" s="55"/>
      <c r="X10" s="55"/>
      <c r="Y10" s="55"/>
      <c r="Z10" s="55"/>
      <c r="AA10" s="55"/>
      <c r="AB10" s="56"/>
      <c r="AC10" s="54" t="s">
        <v>22</v>
      </c>
      <c r="AD10" s="55"/>
      <c r="AE10" s="55"/>
      <c r="AF10" s="55"/>
      <c r="AG10" s="55"/>
      <c r="AH10" s="55"/>
      <c r="AI10" s="55"/>
      <c r="AJ10" s="56"/>
      <c r="AK10" s="54" t="s">
        <v>22</v>
      </c>
      <c r="AL10" s="55"/>
      <c r="AM10" s="55"/>
      <c r="AN10" s="55"/>
      <c r="AO10" s="55"/>
      <c r="AP10" s="55"/>
      <c r="AQ10" s="55"/>
      <c r="AR10" s="56"/>
    </row>
    <row r="11" spans="1:44" s="2" customFormat="1" ht="15.75">
      <c r="A11" s="90">
        <v>220</v>
      </c>
      <c r="B11" s="91"/>
      <c r="C11" s="91" t="s">
        <v>20</v>
      </c>
      <c r="D11" s="91"/>
      <c r="E11" s="78" t="s">
        <v>21</v>
      </c>
      <c r="F11" s="78"/>
      <c r="G11" s="78"/>
      <c r="H11" s="78"/>
      <c r="I11" s="78"/>
      <c r="J11" s="78"/>
      <c r="K11" s="78"/>
      <c r="L11" s="79"/>
      <c r="M11" s="64">
        <f>(6.511*M12+SQRT(((6.511*M12)*(6.511*M12))-4*(O7*1.491+Q7*0.0697)))/2</f>
        <v>223.39241</v>
      </c>
      <c r="N11" s="65"/>
      <c r="O11" s="65"/>
      <c r="P11" s="65"/>
      <c r="Q11" s="65"/>
      <c r="R11" s="65"/>
      <c r="S11" s="65"/>
      <c r="T11" s="66"/>
      <c r="U11" s="64">
        <f>(6.511*U12+SQRT(((6.511*U12)*(6.511*U12))-4*(W7*1.491+Y7*0.0697)))/2</f>
        <v>224.17373</v>
      </c>
      <c r="V11" s="65"/>
      <c r="W11" s="65"/>
      <c r="X11" s="65"/>
      <c r="Y11" s="65"/>
      <c r="Z11" s="65"/>
      <c r="AA11" s="65"/>
      <c r="AB11" s="66"/>
      <c r="AC11" s="64">
        <f>(6.511*AC12+SQRT(((6.511*AC12)*(6.511*AC12))-4*(AE7*1.491+AG7*0.0697)))/2</f>
        <v>224.88994</v>
      </c>
      <c r="AD11" s="65"/>
      <c r="AE11" s="65"/>
      <c r="AF11" s="65"/>
      <c r="AG11" s="65"/>
      <c r="AH11" s="65"/>
      <c r="AI11" s="65"/>
      <c r="AJ11" s="66"/>
      <c r="AK11" s="64">
        <f>(6.511*AK12+SQRT(((6.511*AK12)*(6.511*AK12))-4*(AM7*1.491+AO7*0.0697)))/2</f>
        <v>210.98982054059064</v>
      </c>
      <c r="AL11" s="65"/>
      <c r="AM11" s="65"/>
      <c r="AN11" s="65"/>
      <c r="AO11" s="65"/>
      <c r="AP11" s="65"/>
      <c r="AQ11" s="65"/>
      <c r="AR11" s="66"/>
    </row>
    <row r="12" spans="1:44" s="2" customFormat="1" ht="16.5" thickBot="1">
      <c r="A12" s="76">
        <v>35</v>
      </c>
      <c r="B12" s="77"/>
      <c r="C12" s="77" t="s">
        <v>20</v>
      </c>
      <c r="D12" s="77"/>
      <c r="E12" s="52" t="s">
        <v>19</v>
      </c>
      <c r="F12" s="52"/>
      <c r="G12" s="52"/>
      <c r="H12" s="52"/>
      <c r="I12" s="52"/>
      <c r="J12" s="52"/>
      <c r="K12" s="52"/>
      <c r="L12" s="53"/>
      <c r="M12" s="73">
        <v>34.31</v>
      </c>
      <c r="N12" s="74"/>
      <c r="O12" s="74"/>
      <c r="P12" s="74"/>
      <c r="Q12" s="74"/>
      <c r="R12" s="74"/>
      <c r="S12" s="74"/>
      <c r="T12" s="75"/>
      <c r="U12" s="73">
        <v>34.43</v>
      </c>
      <c r="V12" s="74"/>
      <c r="W12" s="74"/>
      <c r="X12" s="74"/>
      <c r="Y12" s="74"/>
      <c r="Z12" s="74"/>
      <c r="AA12" s="74"/>
      <c r="AB12" s="75"/>
      <c r="AC12" s="73">
        <v>34.54</v>
      </c>
      <c r="AD12" s="74"/>
      <c r="AE12" s="74"/>
      <c r="AF12" s="74"/>
      <c r="AG12" s="74"/>
      <c r="AH12" s="74"/>
      <c r="AI12" s="74"/>
      <c r="AJ12" s="75"/>
      <c r="AK12" s="73">
        <v>32.44</v>
      </c>
      <c r="AL12" s="74"/>
      <c r="AM12" s="74"/>
      <c r="AN12" s="74"/>
      <c r="AO12" s="74"/>
      <c r="AP12" s="74"/>
      <c r="AQ12" s="74"/>
      <c r="AR12" s="75"/>
    </row>
    <row r="13" spans="1:44" s="2" customFormat="1" ht="30" customHeight="1" thickBot="1">
      <c r="A13" s="47" t="s">
        <v>18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s="2" customFormat="1" ht="15" customHeight="1">
      <c r="A14" s="42" t="s">
        <v>17</v>
      </c>
      <c r="B14" s="43"/>
      <c r="C14" s="43"/>
      <c r="D14" s="43"/>
      <c r="E14" s="43" t="s">
        <v>16</v>
      </c>
      <c r="F14" s="43"/>
      <c r="G14" s="43" t="s">
        <v>15</v>
      </c>
      <c r="H14" s="43"/>
      <c r="I14" s="43" t="s">
        <v>14</v>
      </c>
      <c r="J14" s="43"/>
      <c r="K14" s="43" t="s">
        <v>13</v>
      </c>
      <c r="L14" s="80"/>
      <c r="M14" s="69" t="s">
        <v>12</v>
      </c>
      <c r="N14" s="48"/>
      <c r="O14" s="46" t="s">
        <v>11</v>
      </c>
      <c r="P14" s="47"/>
      <c r="Q14" s="48"/>
      <c r="R14" s="46" t="s">
        <v>10</v>
      </c>
      <c r="S14" s="47"/>
      <c r="T14" s="71"/>
      <c r="U14" s="69" t="s">
        <v>12</v>
      </c>
      <c r="V14" s="48"/>
      <c r="W14" s="46" t="s">
        <v>11</v>
      </c>
      <c r="X14" s="47"/>
      <c r="Y14" s="48"/>
      <c r="Z14" s="46" t="s">
        <v>10</v>
      </c>
      <c r="AA14" s="47"/>
      <c r="AB14" s="71"/>
      <c r="AC14" s="69" t="s">
        <v>12</v>
      </c>
      <c r="AD14" s="48"/>
      <c r="AE14" s="46" t="s">
        <v>11</v>
      </c>
      <c r="AF14" s="47"/>
      <c r="AG14" s="48"/>
      <c r="AH14" s="46" t="s">
        <v>10</v>
      </c>
      <c r="AI14" s="47"/>
      <c r="AJ14" s="71"/>
      <c r="AK14" s="69" t="s">
        <v>12</v>
      </c>
      <c r="AL14" s="48"/>
      <c r="AM14" s="46" t="s">
        <v>11</v>
      </c>
      <c r="AN14" s="47"/>
      <c r="AO14" s="48"/>
      <c r="AP14" s="46" t="s">
        <v>10</v>
      </c>
      <c r="AQ14" s="47"/>
      <c r="AR14" s="71"/>
    </row>
    <row r="15" spans="1:44" s="2" customFormat="1" ht="15.75" customHeight="1" thickBot="1">
      <c r="A15" s="44"/>
      <c r="B15" s="45"/>
      <c r="C15" s="45"/>
      <c r="D15" s="45"/>
      <c r="E15" s="6" t="s">
        <v>9</v>
      </c>
      <c r="F15" s="6" t="s">
        <v>8</v>
      </c>
      <c r="G15" s="6" t="s">
        <v>9</v>
      </c>
      <c r="H15" s="6" t="s">
        <v>8</v>
      </c>
      <c r="I15" s="6" t="s">
        <v>9</v>
      </c>
      <c r="J15" s="6" t="s">
        <v>8</v>
      </c>
      <c r="K15" s="6" t="s">
        <v>9</v>
      </c>
      <c r="L15" s="5" t="s">
        <v>8</v>
      </c>
      <c r="M15" s="70"/>
      <c r="N15" s="51"/>
      <c r="O15" s="49"/>
      <c r="P15" s="50"/>
      <c r="Q15" s="51"/>
      <c r="R15" s="49"/>
      <c r="S15" s="50"/>
      <c r="T15" s="72"/>
      <c r="U15" s="70"/>
      <c r="V15" s="51"/>
      <c r="W15" s="49"/>
      <c r="X15" s="50"/>
      <c r="Y15" s="51"/>
      <c r="Z15" s="49"/>
      <c r="AA15" s="50"/>
      <c r="AB15" s="72"/>
      <c r="AC15" s="70"/>
      <c r="AD15" s="51"/>
      <c r="AE15" s="49"/>
      <c r="AF15" s="50"/>
      <c r="AG15" s="51"/>
      <c r="AH15" s="49"/>
      <c r="AI15" s="50"/>
      <c r="AJ15" s="72"/>
      <c r="AK15" s="70"/>
      <c r="AL15" s="51"/>
      <c r="AM15" s="49"/>
      <c r="AN15" s="50"/>
      <c r="AO15" s="51"/>
      <c r="AP15" s="49"/>
      <c r="AQ15" s="50"/>
      <c r="AR15" s="72"/>
    </row>
    <row r="16" spans="1:44" s="2" customFormat="1" ht="15.75">
      <c r="A16" s="35" t="s">
        <v>7</v>
      </c>
      <c r="B16" s="36"/>
      <c r="C16" s="36"/>
      <c r="D16" s="36"/>
      <c r="E16" s="22"/>
      <c r="F16" s="22"/>
      <c r="G16" s="22"/>
      <c r="H16" s="22"/>
      <c r="I16" s="22"/>
      <c r="J16" s="22"/>
      <c r="K16" s="22"/>
      <c r="L16" s="37"/>
      <c r="M16" s="38"/>
      <c r="N16" s="39"/>
      <c r="O16" s="40"/>
      <c r="P16" s="40"/>
      <c r="Q16" s="40"/>
      <c r="R16" s="40"/>
      <c r="S16" s="40"/>
      <c r="T16" s="41"/>
      <c r="U16" s="38"/>
      <c r="V16" s="39"/>
      <c r="W16" s="40"/>
      <c r="X16" s="40"/>
      <c r="Y16" s="40"/>
      <c r="Z16" s="40"/>
      <c r="AA16" s="40"/>
      <c r="AB16" s="41"/>
      <c r="AC16" s="38"/>
      <c r="AD16" s="39"/>
      <c r="AE16" s="40"/>
      <c r="AF16" s="40"/>
      <c r="AG16" s="40"/>
      <c r="AH16" s="40"/>
      <c r="AI16" s="40"/>
      <c r="AJ16" s="41"/>
      <c r="AK16" s="38"/>
      <c r="AL16" s="39"/>
      <c r="AM16" s="40"/>
      <c r="AN16" s="40"/>
      <c r="AO16" s="40"/>
      <c r="AP16" s="40"/>
      <c r="AQ16" s="40"/>
      <c r="AR16" s="41"/>
    </row>
    <row r="17" spans="1:44" s="2" customFormat="1" ht="16.5" thickBot="1">
      <c r="A17" s="33" t="s">
        <v>6</v>
      </c>
      <c r="B17" s="34"/>
      <c r="C17" s="34"/>
      <c r="D17" s="34"/>
      <c r="E17" s="4"/>
      <c r="F17" s="4"/>
      <c r="G17" s="4"/>
      <c r="H17" s="4"/>
      <c r="I17" s="4"/>
      <c r="J17" s="4"/>
      <c r="K17" s="4"/>
      <c r="L17" s="3"/>
      <c r="M17" s="24"/>
      <c r="N17" s="25"/>
      <c r="O17" s="23"/>
      <c r="P17" s="23"/>
      <c r="Q17" s="23"/>
      <c r="R17" s="23"/>
      <c r="S17" s="23"/>
      <c r="T17" s="26"/>
      <c r="U17" s="24"/>
      <c r="V17" s="25"/>
      <c r="W17" s="23"/>
      <c r="X17" s="23"/>
      <c r="Y17" s="23"/>
      <c r="Z17" s="23"/>
      <c r="AA17" s="23"/>
      <c r="AB17" s="26"/>
      <c r="AC17" s="24"/>
      <c r="AD17" s="25"/>
      <c r="AE17" s="23"/>
      <c r="AF17" s="23"/>
      <c r="AG17" s="23"/>
      <c r="AH17" s="23"/>
      <c r="AI17" s="23"/>
      <c r="AJ17" s="26"/>
      <c r="AK17" s="24"/>
      <c r="AL17" s="25"/>
      <c r="AM17" s="23"/>
      <c r="AN17" s="23"/>
      <c r="AO17" s="23"/>
      <c r="AP17" s="23"/>
      <c r="AQ17" s="23"/>
      <c r="AR17" s="26"/>
    </row>
    <row r="18" spans="1:44" s="2" customFormat="1" ht="15.75">
      <c r="A18" s="35" t="s">
        <v>5</v>
      </c>
      <c r="B18" s="36"/>
      <c r="C18" s="36"/>
      <c r="D18" s="36"/>
      <c r="E18" s="22"/>
      <c r="F18" s="22"/>
      <c r="G18" s="22"/>
      <c r="H18" s="22"/>
      <c r="I18" s="22"/>
      <c r="J18" s="22"/>
      <c r="K18" s="22"/>
      <c r="L18" s="37"/>
      <c r="M18" s="38"/>
      <c r="N18" s="39"/>
      <c r="O18" s="40"/>
      <c r="P18" s="40"/>
      <c r="Q18" s="40"/>
      <c r="R18" s="40"/>
      <c r="S18" s="40"/>
      <c r="T18" s="41"/>
      <c r="U18" s="38"/>
      <c r="V18" s="39"/>
      <c r="W18" s="40"/>
      <c r="X18" s="40"/>
      <c r="Y18" s="40"/>
      <c r="Z18" s="40"/>
      <c r="AA18" s="40"/>
      <c r="AB18" s="41"/>
      <c r="AC18" s="38"/>
      <c r="AD18" s="39"/>
      <c r="AE18" s="40"/>
      <c r="AF18" s="40"/>
      <c r="AG18" s="40"/>
      <c r="AH18" s="40"/>
      <c r="AI18" s="40"/>
      <c r="AJ18" s="41"/>
      <c r="AK18" s="38"/>
      <c r="AL18" s="39"/>
      <c r="AM18" s="40"/>
      <c r="AN18" s="40"/>
      <c r="AO18" s="40"/>
      <c r="AP18" s="40"/>
      <c r="AQ18" s="40"/>
      <c r="AR18" s="41"/>
    </row>
    <row r="19" spans="1:44" s="2" customFormat="1" ht="15.75">
      <c r="A19" s="33" t="s">
        <v>4</v>
      </c>
      <c r="B19" s="34"/>
      <c r="C19" s="34"/>
      <c r="D19" s="34"/>
      <c r="E19" s="4"/>
      <c r="F19" s="4"/>
      <c r="G19" s="4"/>
      <c r="H19" s="4"/>
      <c r="I19" s="4"/>
      <c r="J19" s="4"/>
      <c r="K19" s="4"/>
      <c r="L19" s="3"/>
      <c r="M19" s="24"/>
      <c r="N19" s="25"/>
      <c r="O19" s="23"/>
      <c r="P19" s="23"/>
      <c r="Q19" s="23"/>
      <c r="R19" s="23"/>
      <c r="S19" s="23"/>
      <c r="T19" s="26"/>
      <c r="U19" s="24"/>
      <c r="V19" s="25"/>
      <c r="W19" s="23"/>
      <c r="X19" s="23"/>
      <c r="Y19" s="23"/>
      <c r="Z19" s="23"/>
      <c r="AA19" s="23"/>
      <c r="AB19" s="26"/>
      <c r="AC19" s="24"/>
      <c r="AD19" s="25"/>
      <c r="AE19" s="23"/>
      <c r="AF19" s="23"/>
      <c r="AG19" s="23"/>
      <c r="AH19" s="23"/>
      <c r="AI19" s="23"/>
      <c r="AJ19" s="26"/>
      <c r="AK19" s="24"/>
      <c r="AL19" s="25"/>
      <c r="AM19" s="23"/>
      <c r="AN19" s="23"/>
      <c r="AO19" s="23"/>
      <c r="AP19" s="23"/>
      <c r="AQ19" s="23"/>
      <c r="AR19" s="26"/>
    </row>
    <row r="20" spans="1:44" s="2" customFormat="1" ht="15.75">
      <c r="A20" s="33" t="s">
        <v>3</v>
      </c>
      <c r="B20" s="34"/>
      <c r="C20" s="34"/>
      <c r="D20" s="34"/>
      <c r="E20" s="4"/>
      <c r="F20" s="4"/>
      <c r="G20" s="4"/>
      <c r="H20" s="4"/>
      <c r="I20" s="4"/>
      <c r="J20" s="4"/>
      <c r="K20" s="4"/>
      <c r="L20" s="3"/>
      <c r="M20" s="18">
        <f>ROUND(SQRT(O20*O20+R20*R20)*1000/($M$12*1.73),0)</f>
        <v>0</v>
      </c>
      <c r="N20" s="19">
        <f>ROUND(SQRT(O20*O20+P20*P20)*1000/(6.44*1.73),0)</f>
        <v>0</v>
      </c>
      <c r="O20" s="20">
        <v>0</v>
      </c>
      <c r="P20" s="20"/>
      <c r="Q20" s="20"/>
      <c r="R20" s="20">
        <v>0</v>
      </c>
      <c r="S20" s="20"/>
      <c r="T20" s="21"/>
      <c r="U20" s="18">
        <f>ROUND(SQRT(W20*W20+Z20*Z20)*1000/($U$12*1.73),0)</f>
        <v>0</v>
      </c>
      <c r="V20" s="19">
        <f>ROUND(SQRT(W20*W20+X20*X20)*1000/(6.44*1.73),0)</f>
        <v>0</v>
      </c>
      <c r="W20" s="20">
        <v>0</v>
      </c>
      <c r="X20" s="20"/>
      <c r="Y20" s="20"/>
      <c r="Z20" s="20">
        <v>0</v>
      </c>
      <c r="AA20" s="20"/>
      <c r="AB20" s="21"/>
      <c r="AC20" s="18">
        <f>ROUND(SQRT(AE20*AE20+AH20*AH20)*1000/($AC$12*1.73),0)</f>
        <v>0</v>
      </c>
      <c r="AD20" s="19">
        <f>ROUND(SQRT(AE20*AE20+AF20*AF20)*1000/(6.44*1.73),0)</f>
        <v>0</v>
      </c>
      <c r="AE20" s="20">
        <v>0</v>
      </c>
      <c r="AF20" s="20"/>
      <c r="AG20" s="20"/>
      <c r="AH20" s="20">
        <v>0</v>
      </c>
      <c r="AI20" s="20"/>
      <c r="AJ20" s="21"/>
      <c r="AK20" s="18">
        <f>ROUND(SQRT(AM20*AM20+AP20*AP20)*1000/($AK$12*1.73),0)</f>
        <v>0</v>
      </c>
      <c r="AL20" s="19">
        <f>ROUND(SQRT(AM20*AM20+AN20*AN20)*1000/(6.44*1.73),0)</f>
        <v>0</v>
      </c>
      <c r="AM20" s="20">
        <v>0</v>
      </c>
      <c r="AN20" s="20"/>
      <c r="AO20" s="20"/>
      <c r="AP20" s="20">
        <v>0</v>
      </c>
      <c r="AQ20" s="20"/>
      <c r="AR20" s="21"/>
    </row>
    <row r="21" spans="1:44" s="2" customFormat="1" ht="15.75">
      <c r="A21" s="33" t="s">
        <v>2</v>
      </c>
      <c r="B21" s="34"/>
      <c r="C21" s="34"/>
      <c r="D21" s="34"/>
      <c r="E21" s="4"/>
      <c r="F21" s="4"/>
      <c r="G21" s="4"/>
      <c r="H21" s="4"/>
      <c r="I21" s="4"/>
      <c r="J21" s="4"/>
      <c r="K21" s="4"/>
      <c r="L21" s="3"/>
      <c r="M21" s="18">
        <f>ROUND(SQRT(O21*O21+R21*R21)*1000/($M$12*1.73),0)</f>
        <v>0</v>
      </c>
      <c r="N21" s="19">
        <f>ROUND(SQRT(O21*O21+P21*P21)*1000/(6.44*1.73),0)</f>
        <v>0</v>
      </c>
      <c r="O21" s="20">
        <v>0</v>
      </c>
      <c r="P21" s="20"/>
      <c r="Q21" s="20"/>
      <c r="R21" s="20">
        <v>0</v>
      </c>
      <c r="S21" s="20"/>
      <c r="T21" s="21"/>
      <c r="U21" s="18">
        <f>ROUND(SQRT(W21*W21+Z21*Z21)*1000/($M$12*1.73),0)</f>
        <v>0</v>
      </c>
      <c r="V21" s="19">
        <f>ROUND(SQRT(W21*W21+X21*X21)*1000/(6.44*1.73),0)</f>
        <v>0</v>
      </c>
      <c r="W21" s="20">
        <v>0</v>
      </c>
      <c r="X21" s="20"/>
      <c r="Y21" s="20"/>
      <c r="Z21" s="20">
        <v>0</v>
      </c>
      <c r="AA21" s="20"/>
      <c r="AB21" s="21"/>
      <c r="AC21" s="18">
        <f>ROUND(SQRT(AE21*AE21+AH21*AH21)*1000/($M$12*1.73),0)</f>
        <v>0</v>
      </c>
      <c r="AD21" s="19">
        <f>ROUND(SQRT(AE21*AE21+AF21*AF21)*1000/(6.44*1.73),0)</f>
        <v>0</v>
      </c>
      <c r="AE21" s="20">
        <v>0</v>
      </c>
      <c r="AF21" s="20"/>
      <c r="AG21" s="20"/>
      <c r="AH21" s="20">
        <v>0</v>
      </c>
      <c r="AI21" s="20"/>
      <c r="AJ21" s="21"/>
      <c r="AK21" s="18">
        <f>ROUND(SQRT(AM21*AM21+AP21*AP21)*1000/($M$12*1.73),0)</f>
        <v>0</v>
      </c>
      <c r="AL21" s="19">
        <f>ROUND(SQRT(AM21*AM21+AN21*AN21)*1000/(6.44*1.73),0)</f>
        <v>0</v>
      </c>
      <c r="AM21" s="20">
        <v>0</v>
      </c>
      <c r="AN21" s="20"/>
      <c r="AO21" s="20"/>
      <c r="AP21" s="20">
        <v>0</v>
      </c>
      <c r="AQ21" s="20"/>
      <c r="AR21" s="21"/>
    </row>
    <row r="22" spans="1:44" s="2" customFormat="1" ht="16.5" thickBot="1">
      <c r="A22" s="33" t="s">
        <v>1</v>
      </c>
      <c r="B22" s="34"/>
      <c r="C22" s="34"/>
      <c r="D22" s="34"/>
      <c r="E22" s="4"/>
      <c r="F22" s="4"/>
      <c r="G22" s="4"/>
      <c r="H22" s="4"/>
      <c r="I22" s="4"/>
      <c r="J22" s="4"/>
      <c r="K22" s="4"/>
      <c r="L22" s="3"/>
      <c r="M22" s="18">
        <f>ROUND(SQRT(O22*O22+R22*R22)*1000/($M$12*1.73),0)</f>
        <v>0</v>
      </c>
      <c r="N22" s="19">
        <f>ROUND(SQRT(O22*O22+P22*P22)*1000/(6.44*1.73),0)</f>
        <v>0</v>
      </c>
      <c r="O22" s="20">
        <v>0</v>
      </c>
      <c r="P22" s="20"/>
      <c r="Q22" s="20"/>
      <c r="R22" s="20">
        <v>0</v>
      </c>
      <c r="S22" s="20"/>
      <c r="T22" s="21"/>
      <c r="U22" s="18">
        <f>ROUND(SQRT(W22*W22+Z22*Z22)*1000/($U$12*1.73),0)</f>
        <v>0</v>
      </c>
      <c r="V22" s="19">
        <f>ROUND(SQRT(W22*W22+X22*X22)*1000/(6.44*1.73),0)</f>
        <v>0</v>
      </c>
      <c r="W22" s="20">
        <v>0</v>
      </c>
      <c r="X22" s="20"/>
      <c r="Y22" s="20"/>
      <c r="Z22" s="20">
        <v>0</v>
      </c>
      <c r="AA22" s="20"/>
      <c r="AB22" s="21"/>
      <c r="AC22" s="18">
        <f>ROUND(SQRT(AE22*AE22+AH22*AH22)*1000/($AC$12*1.73),0)</f>
        <v>0</v>
      </c>
      <c r="AD22" s="19">
        <f>ROUND(SQRT(AE22*AE22+AF22*AF22)*1000/(6.44*1.73),0)</f>
        <v>0</v>
      </c>
      <c r="AE22" s="20">
        <v>0</v>
      </c>
      <c r="AF22" s="20"/>
      <c r="AG22" s="20"/>
      <c r="AH22" s="20">
        <v>0</v>
      </c>
      <c r="AI22" s="20"/>
      <c r="AJ22" s="21"/>
      <c r="AK22" s="18">
        <f>ROUND(SQRT(AM22*AM22+AP22*AP22)*1000/($AK$12*1.73),0)</f>
        <v>746</v>
      </c>
      <c r="AL22" s="19">
        <f>ROUND(SQRT(AM22*AM22+AN22*AN22)*1000/(6.44*1.73),0)</f>
        <v>2765</v>
      </c>
      <c r="AM22" s="20">
        <v>-30.8</v>
      </c>
      <c r="AN22" s="20"/>
      <c r="AO22" s="20"/>
      <c r="AP22" s="20">
        <v>-28.35</v>
      </c>
      <c r="AQ22" s="20"/>
      <c r="AR22" s="21"/>
    </row>
    <row r="23" spans="1:44" s="2" customFormat="1" ht="16.5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 s="2" customFormat="1" ht="16.5" thickBot="1">
      <c r="A24" s="27" t="s">
        <v>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9"/>
      <c r="M24" s="30" t="s">
        <v>38</v>
      </c>
      <c r="N24" s="31"/>
      <c r="O24" s="31"/>
      <c r="P24" s="31"/>
      <c r="Q24" s="31"/>
      <c r="R24" s="31"/>
      <c r="S24" s="31"/>
      <c r="T24" s="32"/>
      <c r="U24" s="30"/>
      <c r="V24" s="31"/>
      <c r="W24" s="31"/>
      <c r="X24" s="31"/>
      <c r="Y24" s="31"/>
      <c r="Z24" s="31"/>
      <c r="AA24" s="31"/>
      <c r="AB24" s="32"/>
      <c r="AC24" s="30"/>
      <c r="AD24" s="31"/>
      <c r="AE24" s="31"/>
      <c r="AF24" s="31"/>
      <c r="AG24" s="31"/>
      <c r="AH24" s="31"/>
      <c r="AI24" s="31"/>
      <c r="AJ24" s="32"/>
      <c r="AK24" s="30"/>
      <c r="AL24" s="31"/>
      <c r="AM24" s="31"/>
      <c r="AN24" s="31"/>
      <c r="AO24" s="31"/>
      <c r="AP24" s="31"/>
      <c r="AQ24" s="31"/>
      <c r="AR24" s="32"/>
    </row>
  </sheetData>
  <sheetProtection/>
  <mergeCells count="197">
    <mergeCell ref="A1:AR1"/>
    <mergeCell ref="A2:AR2"/>
    <mergeCell ref="A3:L3"/>
    <mergeCell ref="M3:T3"/>
    <mergeCell ref="U3:AB3"/>
    <mergeCell ref="Y5:Z5"/>
    <mergeCell ref="E6:F6"/>
    <mergeCell ref="G6:H6"/>
    <mergeCell ref="I6:J6"/>
    <mergeCell ref="K6:L6"/>
    <mergeCell ref="AM5:AN5"/>
    <mergeCell ref="AA5:AB5"/>
    <mergeCell ref="AM6:AN6"/>
    <mergeCell ref="S6:T6"/>
    <mergeCell ref="U5:V5"/>
    <mergeCell ref="AC3:AJ3"/>
    <mergeCell ref="AK3:AR3"/>
    <mergeCell ref="AQ6:AR6"/>
    <mergeCell ref="AO7:AP7"/>
    <mergeCell ref="AQ7:AR7"/>
    <mergeCell ref="O5:P5"/>
    <mergeCell ref="Q5:R5"/>
    <mergeCell ref="S5:T5"/>
    <mergeCell ref="AE5:AF5"/>
    <mergeCell ref="AG5:AH5"/>
    <mergeCell ref="AO5:AP5"/>
    <mergeCell ref="AI5:AJ5"/>
    <mergeCell ref="AC5:AD5"/>
    <mergeCell ref="AK6:AL6"/>
    <mergeCell ref="AI6:AJ6"/>
    <mergeCell ref="A4:AR4"/>
    <mergeCell ref="E5:F5"/>
    <mergeCell ref="G5:H5"/>
    <mergeCell ref="I5:J5"/>
    <mergeCell ref="AK5:AL5"/>
    <mergeCell ref="W5:X5"/>
    <mergeCell ref="S7:T7"/>
    <mergeCell ref="M6:N6"/>
    <mergeCell ref="AE6:AF6"/>
    <mergeCell ref="O6:P6"/>
    <mergeCell ref="Q6:R6"/>
    <mergeCell ref="U6:V6"/>
    <mergeCell ref="AO6:AP6"/>
    <mergeCell ref="AG6:AH6"/>
    <mergeCell ref="AA6:AB6"/>
    <mergeCell ref="AC6:AD6"/>
    <mergeCell ref="W7:X7"/>
    <mergeCell ref="Y7:Z7"/>
    <mergeCell ref="AA7:AB7"/>
    <mergeCell ref="Y6:Z6"/>
    <mergeCell ref="W6:X6"/>
    <mergeCell ref="AK7:AL7"/>
    <mergeCell ref="K5:L5"/>
    <mergeCell ref="M5:N5"/>
    <mergeCell ref="AQ5:AR5"/>
    <mergeCell ref="AM7:AN7"/>
    <mergeCell ref="AK8:AM8"/>
    <mergeCell ref="U7:V7"/>
    <mergeCell ref="AI7:AJ7"/>
    <mergeCell ref="AH8:AJ8"/>
    <mergeCell ref="Z8:AB8"/>
    <mergeCell ref="AE7:AF7"/>
    <mergeCell ref="K7:L7"/>
    <mergeCell ref="M7:N7"/>
    <mergeCell ref="O7:P7"/>
    <mergeCell ref="Q7:R7"/>
    <mergeCell ref="G14:H14"/>
    <mergeCell ref="A13:AR13"/>
    <mergeCell ref="A12:B12"/>
    <mergeCell ref="AC12:AJ12"/>
    <mergeCell ref="AP8:AR8"/>
    <mergeCell ref="A9:AR9"/>
    <mergeCell ref="U8:W8"/>
    <mergeCell ref="X8:Y8"/>
    <mergeCell ref="AN8:AO8"/>
    <mergeCell ref="A7:D8"/>
    <mergeCell ref="E7:F7"/>
    <mergeCell ref="G7:H7"/>
    <mergeCell ref="I7:J7"/>
    <mergeCell ref="E8:L8"/>
    <mergeCell ref="AF8:AG8"/>
    <mergeCell ref="AG7:AH7"/>
    <mergeCell ref="AC7:AD7"/>
    <mergeCell ref="M8:O8"/>
    <mergeCell ref="P8:Q8"/>
    <mergeCell ref="R8:T8"/>
    <mergeCell ref="AC8:AE8"/>
    <mergeCell ref="AK11:AR11"/>
    <mergeCell ref="AK12:AR12"/>
    <mergeCell ref="A10:B10"/>
    <mergeCell ref="C10:D10"/>
    <mergeCell ref="E10:L10"/>
    <mergeCell ref="M10:T10"/>
    <mergeCell ref="I14:J14"/>
    <mergeCell ref="M14:N15"/>
    <mergeCell ref="AC11:AJ11"/>
    <mergeCell ref="C12:D12"/>
    <mergeCell ref="E12:L12"/>
    <mergeCell ref="M11:T11"/>
    <mergeCell ref="U11:AB11"/>
    <mergeCell ref="AK10:AR10"/>
    <mergeCell ref="U10:AB10"/>
    <mergeCell ref="AC10:AJ10"/>
    <mergeCell ref="M12:T12"/>
    <mergeCell ref="U12:AB12"/>
    <mergeCell ref="A11:B11"/>
    <mergeCell ref="C11:D11"/>
    <mergeCell ref="E11:L11"/>
    <mergeCell ref="A14:D15"/>
    <mergeCell ref="K14:L14"/>
    <mergeCell ref="E14:F14"/>
    <mergeCell ref="AM17:AO17"/>
    <mergeCell ref="W17:Y17"/>
    <mergeCell ref="Z17:AB17"/>
    <mergeCell ref="AE14:AG15"/>
    <mergeCell ref="U14:V15"/>
    <mergeCell ref="O14:Q15"/>
    <mergeCell ref="R14:T15"/>
    <mergeCell ref="W14:Y15"/>
    <mergeCell ref="AP14:AR15"/>
    <mergeCell ref="Z14:AB15"/>
    <mergeCell ref="AH14:AJ15"/>
    <mergeCell ref="AK17:AL17"/>
    <mergeCell ref="M19:N19"/>
    <mergeCell ref="AP19:AR19"/>
    <mergeCell ref="A19:D19"/>
    <mergeCell ref="U19:V19"/>
    <mergeCell ref="W19:Y19"/>
    <mergeCell ref="AC19:AD19"/>
    <mergeCell ref="AE19:AG19"/>
    <mergeCell ref="AM19:AO19"/>
    <mergeCell ref="A16:D16"/>
    <mergeCell ref="E16:AR16"/>
    <mergeCell ref="AC14:AD15"/>
    <mergeCell ref="AK14:AL15"/>
    <mergeCell ref="AM14:AO15"/>
    <mergeCell ref="AP17:AR17"/>
    <mergeCell ref="M17:N17"/>
    <mergeCell ref="U17:V17"/>
    <mergeCell ref="O17:Q17"/>
    <mergeCell ref="R17:T17"/>
    <mergeCell ref="A17:D17"/>
    <mergeCell ref="AC17:AD17"/>
    <mergeCell ref="AE17:AG17"/>
    <mergeCell ref="AH17:AJ17"/>
    <mergeCell ref="Z19:AB19"/>
    <mergeCell ref="AH22:AJ22"/>
    <mergeCell ref="AK22:AL22"/>
    <mergeCell ref="A18:D18"/>
    <mergeCell ref="E18:AR18"/>
    <mergeCell ref="AH19:AJ19"/>
    <mergeCell ref="AK19:AL19"/>
    <mergeCell ref="O19:Q19"/>
    <mergeCell ref="R19:T19"/>
    <mergeCell ref="W20:Y20"/>
    <mergeCell ref="AH20:AJ20"/>
    <mergeCell ref="AK20:AL20"/>
    <mergeCell ref="AM20:AO20"/>
    <mergeCell ref="AC20:AD20"/>
    <mergeCell ref="AE20:AG20"/>
    <mergeCell ref="AC24:AJ24"/>
    <mergeCell ref="AP21:AR21"/>
    <mergeCell ref="AH21:AJ21"/>
    <mergeCell ref="AK21:AL21"/>
    <mergeCell ref="A23:AR23"/>
    <mergeCell ref="A22:D22"/>
    <mergeCell ref="M22:N22"/>
    <mergeCell ref="O22:Q22"/>
    <mergeCell ref="R22:T22"/>
    <mergeCell ref="AM22:AO22"/>
    <mergeCell ref="AK24:AR24"/>
    <mergeCell ref="AC21:AD21"/>
    <mergeCell ref="U22:V22"/>
    <mergeCell ref="W22:Y22"/>
    <mergeCell ref="AE22:AG22"/>
    <mergeCell ref="Z22:AB22"/>
    <mergeCell ref="AC22:AD22"/>
    <mergeCell ref="AP22:AR22"/>
    <mergeCell ref="W21:Y21"/>
    <mergeCell ref="AM21:AO21"/>
    <mergeCell ref="A24:L24"/>
    <mergeCell ref="M24:T24"/>
    <mergeCell ref="U24:AB24"/>
    <mergeCell ref="AP20:AR20"/>
    <mergeCell ref="A21:D21"/>
    <mergeCell ref="M21:N21"/>
    <mergeCell ref="O21:Q21"/>
    <mergeCell ref="R21:T21"/>
    <mergeCell ref="U21:V21"/>
    <mergeCell ref="Z21:AB21"/>
    <mergeCell ref="AE21:AG21"/>
    <mergeCell ref="O20:Q20"/>
    <mergeCell ref="R20:T20"/>
    <mergeCell ref="M20:N20"/>
    <mergeCell ref="U20:V20"/>
    <mergeCell ref="A20:D20"/>
    <mergeCell ref="Z20:A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Полякова Наталья Николаевна</dc:creator>
  <cp:keywords/>
  <dc:description/>
  <cp:lastModifiedBy>x</cp:lastModifiedBy>
  <cp:lastPrinted>2013-12-24T10:36:46Z</cp:lastPrinted>
  <dcterms:created xsi:type="dcterms:W3CDTF">2013-12-02T02:15:02Z</dcterms:created>
  <dcterms:modified xsi:type="dcterms:W3CDTF">2014-01-15T06:00:15Z</dcterms:modified>
  <cp:category/>
  <cp:version/>
  <cp:contentType/>
  <cp:contentStatus/>
</cp:coreProperties>
</file>