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2015" sheetId="1" r:id="rId1"/>
  </sheets>
  <definedNames>
    <definedName name="_xlnm.Print_Area" localSheetId="0">'2015'!$A$1:$J$150</definedName>
  </definedNames>
  <calcPr fullCalcOnLoad="1"/>
</workbook>
</file>

<file path=xl/sharedStrings.xml><?xml version="1.0" encoding="utf-8"?>
<sst xmlns="http://schemas.openxmlformats.org/spreadsheetml/2006/main" count="211" uniqueCount="166">
  <si>
    <t xml:space="preserve"> - информация о порядке закупки сетевыми организациями электрической энергии для компенсации потерь в сетях и ее стоимости</t>
  </si>
  <si>
    <t>Сведения о техническом состоянии сетей</t>
  </si>
  <si>
    <t xml:space="preserve">Отчеты о выполнении годовых планов капитальных вложений и планов капитального ремонта (инвестиционных программ) </t>
  </si>
  <si>
    <t>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 установленном Правительством РФ</t>
  </si>
  <si>
    <t>№ п/п</t>
  </si>
  <si>
    <t>СН1</t>
  </si>
  <si>
    <t>СН2</t>
  </si>
  <si>
    <t>НН</t>
  </si>
  <si>
    <t>Инвестиционной программы нет</t>
  </si>
  <si>
    <t>Мероприятия по снижению размеров потерь в сетях, сроки их исполнения и источники финансирования не разрабатывались</t>
  </si>
  <si>
    <t>п.11ж</t>
  </si>
  <si>
    <t>Сведения о тарифах на услуги по передаче электрической энергии и технологическому присоединению с указанием источника официального опублиикования решения регулирующего органа об установлении тарифов</t>
  </si>
  <si>
    <t xml:space="preserve"> - перечень мероприятий по снижению размеров потерь в сетях</t>
  </si>
  <si>
    <t>п.11а</t>
  </si>
  <si>
    <t>ОАО «МРСК Урала», г.Екатеринбург – ОАО «Металлургический завод им.А.К.Серова», г.Серов</t>
  </si>
  <si>
    <t>ставка за содержание электрических сетей</t>
  </si>
  <si>
    <t>ставка на оплату технологического расхода (потерь)</t>
  </si>
  <si>
    <t>ВН</t>
  </si>
  <si>
    <t>Перечень зон деятельности с детализацией по населенным пунктам и районам городов</t>
  </si>
  <si>
    <t>Серовский городской округ</t>
  </si>
  <si>
    <t>Дата</t>
  </si>
  <si>
    <t>Время</t>
  </si>
  <si>
    <t>Время устранения неисправности</t>
  </si>
  <si>
    <t>ОАО "Металлургический завод им. А.К.Серова"                                                                                А.В.Орлов</t>
  </si>
  <si>
    <t xml:space="preserve">Главный энергетик                                                                                </t>
  </si>
  <si>
    <t>Мероприятия</t>
  </si>
  <si>
    <t>п.11б</t>
  </si>
  <si>
    <t>Сведения о балансе электрической энергии и мощности.</t>
  </si>
  <si>
    <t>Наименование показателя</t>
  </si>
  <si>
    <t>Всего</t>
  </si>
  <si>
    <t>В том числе по уровню напряжения</t>
  </si>
  <si>
    <t>Электроэнергия (тыс. кВт•ч)</t>
  </si>
  <si>
    <t xml:space="preserve">Поступление в сеть из других организаций, в том числе: 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</si>
  <si>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</si>
  <si>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</si>
  <si>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</si>
  <si>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</si>
  <si>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</si>
  <si>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2.     ООО ПК «Магнит»</t>
  </si>
  <si>
    <t>Наименование сетевой организации, период действия тарифов</t>
  </si>
  <si>
    <t>1 полугодие</t>
  </si>
  <si>
    <t>2 полугодие</t>
  </si>
  <si>
    <t>руб./кВт.мес.</t>
  </si>
  <si>
    <t>руб./кВт.ч</t>
  </si>
  <si>
    <t>Код строки</t>
  </si>
  <si>
    <t>из сетей ФСК</t>
  </si>
  <si>
    <t>от генерирующих компаний и блок-станций</t>
  </si>
  <si>
    <t>от смежных сетевых организаций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</si>
  <si>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</si>
  <si>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</si>
  <si>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</si>
  <si>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</si>
  <si>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</si>
  <si>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Хозяйственные нужды организации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</si>
  <si>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</si>
  <si>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</si>
  <si>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</si>
  <si>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</si>
  <si>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</si>
  <si>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Информация о затратах на оплату потерь</t>
  </si>
  <si>
    <t>%</t>
  </si>
  <si>
    <t>п.11з</t>
  </si>
  <si>
    <t>Информация о корпоративных правилах осуществления закупок (включая использование конкурсов, аукционов)</t>
  </si>
  <si>
    <t>Информация о корпоративных правилах осуществления закупок изложена в СТО 00186387-СМК-7.4-2012  "Закупки. Общие правила".</t>
  </si>
  <si>
    <t>33.</t>
  </si>
  <si>
    <t>33.2.</t>
  </si>
  <si>
    <t>33.1.</t>
  </si>
  <si>
    <t>33.3.</t>
  </si>
  <si>
    <t>33.4.</t>
  </si>
  <si>
    <t>33.5.</t>
  </si>
  <si>
    <t>2015 год</t>
  </si>
  <si>
    <t>2016 год</t>
  </si>
  <si>
    <t>2017 год</t>
  </si>
  <si>
    <t>2018 год</t>
  </si>
  <si>
    <t>2019 год</t>
  </si>
  <si>
    <t>ВСЕГО</t>
  </si>
  <si>
    <t>млн.кВтч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</si>
  <si>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</si>
  <si>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Причина возникновения технологического нарушения</t>
  </si>
  <si>
    <t>Перечень точек присоединения сторонних потребителей (в т.ч. смежных сетевых организаций), в которых было нарушено энергоснабжение в связи с технологическим нарушением*</t>
  </si>
  <si>
    <t>ООО "Сигнал"</t>
  </si>
  <si>
    <t>Устранили неисправности.</t>
  </si>
  <si>
    <t>На п/ст № 49 отключился МВ-6 кВ фид. " П/ст №50-1, 60-1" от МТЗ .</t>
  </si>
  <si>
    <t>Потери электрической энергии при передачи сторонним потребителям</t>
  </si>
  <si>
    <t>Договор № 27ПЭ от 24.11 2006г. оказания услуг по передаче электрической энергии. Условия договора соответствует условиям договора 2014 года (пролонгация).</t>
  </si>
  <si>
    <r>
      <t xml:space="preserve">
Индивидуальные тарифы на услуги по передаче электрической энергии для взаиморасчетов между сетевыми организациями, расположенными на территории Свердловской области, на </t>
    </r>
    <r>
      <rPr>
        <b/>
        <sz val="12"/>
        <rFont val="Times New Roman"/>
        <family val="1"/>
      </rPr>
      <t>2015-2019 гг.</t>
    </r>
    <r>
      <rPr>
        <sz val="12"/>
        <rFont val="Times New Roman"/>
        <family val="1"/>
      </rPr>
      <t xml:space="preserve"> утверждены постановлением РЭК Свердловской области от 23.12.2015г. № 281-ПК
</t>
    </r>
  </si>
  <si>
    <t>Расходы, связанные с осуществлением технологического присоединения, за 2015 год отсутствуют.</t>
  </si>
  <si>
    <t>п.11а(1)</t>
  </si>
  <si>
    <t>п.11а(2)</t>
  </si>
  <si>
    <t>Плановые расходы за технологическое присоединение на 2016 год отсутствуют.</t>
  </si>
  <si>
    <t>Уровень нормативных  потерь на 2015 год указан в выписке из протокола заседания правления Региональной энергетической комиссии Свердловской области № 43 от 24.12.2014г.</t>
  </si>
  <si>
    <t>Затраты на покупку электрической энергии в целях компенсации потерь за 2015 год составили 751 255,63 руб. с НДС.</t>
  </si>
  <si>
    <t>ПАО "Надеждинский металлургический завод"  по отдельному договору не осуществляет  закупку электрической энергии для компенсации потерь в сетях</t>
  </si>
  <si>
    <t>1.     АО «Серовский механический завод»</t>
  </si>
  <si>
    <t>4.     ООО «Сигнал»</t>
  </si>
  <si>
    <t>5.     ОАО «РЖД»</t>
  </si>
  <si>
    <t>6.     ОАО "РСК"</t>
  </si>
  <si>
    <t>7.     ОАО «Серовский завод ферросплавов»</t>
  </si>
  <si>
    <t>8.     ООО «Стромос»</t>
  </si>
  <si>
    <t>9.    ООО ДСК «Марс»</t>
  </si>
  <si>
    <t>10. ОАО "МРСК Урала"</t>
  </si>
  <si>
    <t>11. ООО «Предприятие «Уралдомнаремонт»</t>
  </si>
  <si>
    <t>12. ИП Копаладзе</t>
  </si>
  <si>
    <t>13. ОАО "МТС"</t>
  </si>
  <si>
    <t>14. ООО "УЦММ"</t>
  </si>
  <si>
    <t>15. ГСК № 414</t>
  </si>
  <si>
    <t>16. ОАО "Вымпел-Коммуникации"</t>
  </si>
  <si>
    <t>17. ООО "Юбилейное"</t>
  </si>
  <si>
    <t>3.     ООО "Поли-Блок"</t>
  </si>
  <si>
    <t>16.01.2015г.</t>
  </si>
  <si>
    <t>Секция № 1 6 кВ ГПП-1</t>
  </si>
  <si>
    <t>Перекрыло изоляторы МВ ф. "Мех.завод № 4"</t>
  </si>
  <si>
    <t>Работа АВР, перевод нагрузки на другие ввода ОАО "СМЗ"</t>
  </si>
  <si>
    <t>АО "Серовский механический завод" (ф. "Мех.завод № 2", ф. "Мех.завод № 4)</t>
  </si>
  <si>
    <t>Итого в январе 2015г.</t>
  </si>
  <si>
    <t>31.05.2015г.</t>
  </si>
  <si>
    <t>09:37 31.05.15г. - 15:00 02.06.15г.</t>
  </si>
  <si>
    <t>К.з. в кабеле 6 кВ</t>
  </si>
  <si>
    <t xml:space="preserve">Перевод нагрузки на 2 ввод </t>
  </si>
  <si>
    <t>16.06.2015г.</t>
  </si>
  <si>
    <t>8:30 - 15:40</t>
  </si>
  <si>
    <t>На п/ст № 49 отключился МВ-6 кВ фид. " П/ст №50-2, 60-2" от МТЗ .</t>
  </si>
  <si>
    <t>При отключении разъеденителя на опоре у п/ст № 50 произошла вспышка в коробке, забыли отключить разъеденитель ООО "Юбилейное"</t>
  </si>
  <si>
    <t xml:space="preserve">Перевод нагрузки на 1 ввод </t>
  </si>
  <si>
    <t>Итого в мае 2015г.</t>
  </si>
  <si>
    <t>23.07.2015г.</t>
  </si>
  <si>
    <t>11:20 - 12:45</t>
  </si>
  <si>
    <t>На п/ст № 15 отключился фид. "45-2" от МТЗ .</t>
  </si>
  <si>
    <t>Неисправность в кабеле 6 кВ</t>
  </si>
  <si>
    <t>ОАО "РСК"</t>
  </si>
  <si>
    <t>12.08.2015г.</t>
  </si>
  <si>
    <t>17:18 - 20:01</t>
  </si>
  <si>
    <t>На п/ст № 49 отключился МВ-6 кВ фид. " П/ст №50-1, 60-1", фид. " П/ст №50-2, 60-2" от МТЗ .</t>
  </si>
  <si>
    <t>На опоре ВЛ-6 кВ № 26 оборваны обе траверсы, раскололись два в/в изолятора.</t>
  </si>
  <si>
    <t>ООО "Сигнал", ООО "Юбилейное"</t>
  </si>
  <si>
    <t>17.08.2015г.-18.08.2015г.</t>
  </si>
  <si>
    <t>21:13 17.08.15г. - 16:10 18.08.15г.</t>
  </si>
  <si>
    <t>Вышли из строя 4 в/в изолятора.</t>
  </si>
  <si>
    <t>Итого в июне 2015г.</t>
  </si>
  <si>
    <t>Итого в июле 2015г.</t>
  </si>
  <si>
    <t>Итого в августе 2015г.</t>
  </si>
  <si>
    <t>13.10.2015г.</t>
  </si>
  <si>
    <t>15:10 - 15:13</t>
  </si>
  <si>
    <t>АЧР</t>
  </si>
  <si>
    <t>Неправильное подключение накладки АЧР</t>
  </si>
  <si>
    <t>29.10.2015г.</t>
  </si>
  <si>
    <t>10:45 - 15:29</t>
  </si>
  <si>
    <t>П/ст № 15 отключение  фид. "45-2", "земляная защита"</t>
  </si>
  <si>
    <t>Неисправность в кабеле</t>
  </si>
  <si>
    <t>03.11.2015г.</t>
  </si>
  <si>
    <t>14:58 - 17:30</t>
  </si>
  <si>
    <t>Па п/ст 21 отключение фид. "Стромос", "токовая отсечка"</t>
  </si>
  <si>
    <t>К.з. на переходе между ВЛ и кабелем</t>
  </si>
  <si>
    <t>ООО "Стромос-С"</t>
  </si>
  <si>
    <t>17.11.2015г.</t>
  </si>
  <si>
    <t>14:24 - 15:10</t>
  </si>
  <si>
    <t>Рубильник 0,4 кВ п/ст № 34</t>
  </si>
  <si>
    <t>Отгорел ноль</t>
  </si>
  <si>
    <t>ГСК № 414</t>
  </si>
  <si>
    <t>Итого в октябре 2015г.</t>
  </si>
  <si>
    <t>Итого в ноябре 2015г.</t>
  </si>
  <si>
    <t>Итого в  2015г.</t>
  </si>
  <si>
    <t>31:10:00</t>
  </si>
  <si>
    <t>Аварийные ограничения (отключения) в 2015 году</t>
  </si>
  <si>
    <t>Информация по ОАО "Металлургический завод им. А.К. Серова"" согласно Постановления РФ № 24 от 21.01.2004 г "Об утверждении стандартов раскрытия информации субъектами оптового и розничных рынков электрической энергии"</t>
  </si>
  <si>
    <t>Постановление РЭК Свердловской области от 23.12.2015 № 281-ПК «О внесении изменений в некоторые постановления 
Региональной энергетической комиссии Свердловской области» опубликовано  на www.pravo.gov66.ru № 6976 30 декабря 2015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</si>
</sst>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\(#,##0.00\)"/>
    <numFmt numFmtId="169" formatCode="#,###.##;\(#,###.##\)"/>
    <numFmt numFmtId="170" formatCode="#,##0.00;\(\ #,##0.00,\)"/>
    <numFmt numFmtId="171" formatCode="#,##0.00;\(__#,##0.00__\)"/>
    <numFmt numFmtId="172" formatCode="#,##0;\(__#,##0__\)"/>
    <numFmt numFmtId="173" formatCode="##"/>
    <numFmt numFmtId="174" formatCode="0#"/>
    <numFmt numFmtId="175" formatCode="dd/mm/yy;@"/>
    <numFmt numFmtId="176" formatCode="0.000"/>
    <numFmt numFmtId="177" formatCode="0.0"/>
    <numFmt numFmtId="178" formatCode="mmm/yyyy"/>
    <numFmt numFmtId="179" formatCode="[$-FC19]d\ mmmm\ yyyy\ &quot;г.&quot;"/>
    <numFmt numFmtId="180" formatCode="#,##0.0000"/>
    <numFmt numFmtId="181" formatCode="0.0000"/>
    <numFmt numFmtId="182" formatCode="0.0000%"/>
    <numFmt numFmtId="183" formatCode="0.000%"/>
    <numFmt numFmtId="184" formatCode="#,##0.000"/>
  </numFmts>
  <fonts count="6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 Cyr"/>
      <family val="0"/>
    </font>
    <font>
      <sz val="10"/>
      <color indexed="10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sz val="9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2"/>
      <color rgb="FFFF0000"/>
      <name val="Times New Roman"/>
      <family val="1"/>
    </font>
    <font>
      <i/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9" fontId="9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60" fillId="0" borderId="0" xfId="0" applyFont="1" applyFill="1" applyAlignment="1">
      <alignment horizontal="left" wrapText="1"/>
    </xf>
    <xf numFmtId="0" fontId="61" fillId="0" borderId="0" xfId="0" applyFont="1" applyFill="1" applyAlignment="1">
      <alignment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wrapText="1"/>
    </xf>
    <xf numFmtId="0" fontId="64" fillId="0" borderId="0" xfId="0" applyFont="1" applyFill="1" applyBorder="1" applyAlignment="1">
      <alignment vertical="top" wrapText="1"/>
    </xf>
    <xf numFmtId="0" fontId="64" fillId="0" borderId="0" xfId="0" applyFont="1" applyFill="1" applyAlignment="1">
      <alignment vertical="top" wrapText="1"/>
    </xf>
    <xf numFmtId="0" fontId="61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 wrapText="1"/>
    </xf>
    <xf numFmtId="0" fontId="65" fillId="0" borderId="0" xfId="0" applyFont="1" applyFill="1" applyAlignment="1">
      <alignment wrapText="1"/>
    </xf>
    <xf numFmtId="0" fontId="61" fillId="0" borderId="0" xfId="0" applyFont="1" applyFill="1" applyAlignment="1">
      <alignment wrapText="1"/>
    </xf>
    <xf numFmtId="0" fontId="61" fillId="32" borderId="0" xfId="0" applyFont="1" applyFill="1" applyAlignment="1">
      <alignment/>
    </xf>
    <xf numFmtId="0" fontId="61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84" fontId="3" fillId="0" borderId="18" xfId="0" applyNumberFormat="1" applyFont="1" applyFill="1" applyBorder="1" applyAlignment="1">
      <alignment horizontal="center" vertical="center" wrapText="1"/>
    </xf>
    <xf numFmtId="184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84" fontId="3" fillId="0" borderId="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9" fillId="0" borderId="18" xfId="55" applyFont="1" applyBorder="1" applyAlignment="1" applyProtection="1">
      <alignment horizontal="center" vertical="center" wrapText="1"/>
      <protection/>
    </xf>
    <xf numFmtId="0" fontId="9" fillId="0" borderId="18" xfId="54" applyFont="1" applyBorder="1" applyAlignment="1" applyProtection="1">
      <alignment horizontal="center" vertical="center" wrapText="1"/>
      <protection/>
    </xf>
    <xf numFmtId="49" fontId="9" fillId="0" borderId="18" xfId="53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176" fontId="12" fillId="0" borderId="15" xfId="0" applyNumberFormat="1" applyFont="1" applyFill="1" applyBorder="1" applyAlignment="1">
      <alignment horizontal="center" vertical="top" wrapText="1"/>
    </xf>
    <xf numFmtId="176" fontId="12" fillId="0" borderId="18" xfId="0" applyNumberFormat="1" applyFont="1" applyFill="1" applyBorder="1" applyAlignment="1">
      <alignment horizontal="center" vertical="top" wrapText="1"/>
    </xf>
    <xf numFmtId="176" fontId="12" fillId="0" borderId="0" xfId="0" applyNumberFormat="1" applyFont="1" applyFill="1" applyBorder="1" applyAlignment="1">
      <alignment horizontal="center" vertical="top" wrapText="1"/>
    </xf>
    <xf numFmtId="176" fontId="12" fillId="0" borderId="21" xfId="0" applyNumberFormat="1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23" xfId="0" applyFont="1" applyBorder="1" applyAlignment="1">
      <alignment/>
    </xf>
    <xf numFmtId="176" fontId="0" fillId="0" borderId="0" xfId="0" applyNumberFormat="1" applyFont="1" applyFill="1" applyBorder="1" applyAlignment="1">
      <alignment horizontal="center" vertical="top" wrapText="1"/>
    </xf>
    <xf numFmtId="176" fontId="0" fillId="0" borderId="21" xfId="0" applyNumberFormat="1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 vertical="top" wrapText="1"/>
    </xf>
    <xf numFmtId="0" fontId="0" fillId="0" borderId="26" xfId="0" applyFont="1" applyBorder="1" applyAlignment="1">
      <alignment/>
    </xf>
    <xf numFmtId="176" fontId="0" fillId="0" borderId="25" xfId="0" applyNumberFormat="1" applyFont="1" applyFill="1" applyBorder="1" applyAlignment="1">
      <alignment horizontal="center" vertical="top" wrapText="1"/>
    </xf>
    <xf numFmtId="176" fontId="0" fillId="0" borderId="27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left" indent="4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14" fontId="0" fillId="0" borderId="18" xfId="0" applyNumberFormat="1" applyFont="1" applyFill="1" applyBorder="1" applyAlignment="1">
      <alignment horizontal="center" vertical="center" wrapText="1"/>
    </xf>
    <xf numFmtId="21" fontId="0" fillId="0" borderId="18" xfId="0" applyNumberFormat="1" applyFont="1" applyFill="1" applyBorder="1" applyAlignment="1">
      <alignment vertical="center"/>
    </xf>
    <xf numFmtId="21" fontId="2" fillId="0" borderId="18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2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0" fontId="17" fillId="4" borderId="28" xfId="53" applyNumberFormat="1" applyFont="1" applyFill="1" applyBorder="1" applyAlignment="1" applyProtection="1">
      <alignment horizontal="right" vertical="center"/>
      <protection/>
    </xf>
    <xf numFmtId="180" fontId="17" fillId="33" borderId="28" xfId="53" applyNumberFormat="1" applyFont="1" applyFill="1" applyBorder="1" applyAlignment="1" applyProtection="1">
      <alignment horizontal="right" vertical="center"/>
      <protection locked="0"/>
    </xf>
    <xf numFmtId="20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20" fontId="0" fillId="0" borderId="18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180" fontId="17" fillId="4" borderId="29" xfId="53" applyNumberFormat="1" applyFont="1" applyFill="1" applyBorder="1" applyAlignment="1" applyProtection="1">
      <alignment horizontal="right" vertical="center"/>
      <protection/>
    </xf>
    <xf numFmtId="180" fontId="17" fillId="33" borderId="29" xfId="53" applyNumberFormat="1" applyFont="1" applyFill="1" applyBorder="1" applyAlignment="1" applyProtection="1">
      <alignment horizontal="right" vertical="center"/>
      <protection locked="0"/>
    </xf>
    <xf numFmtId="180" fontId="17" fillId="33" borderId="30" xfId="53" applyNumberFormat="1" applyFont="1" applyFill="1" applyBorder="1" applyAlignment="1" applyProtection="1">
      <alignment horizontal="right" vertical="center"/>
      <protection locked="0"/>
    </xf>
    <xf numFmtId="180" fontId="17" fillId="33" borderId="31" xfId="53" applyNumberFormat="1" applyFont="1" applyFill="1" applyBorder="1" applyAlignment="1" applyProtection="1">
      <alignment horizontal="right" vertical="center"/>
      <protection locked="0"/>
    </xf>
    <xf numFmtId="180" fontId="17" fillId="4" borderId="32" xfId="53" applyNumberFormat="1" applyFont="1" applyFill="1" applyBorder="1" applyAlignment="1" applyProtection="1">
      <alignment horizontal="right" vertical="center"/>
      <protection/>
    </xf>
    <xf numFmtId="180" fontId="17" fillId="4" borderId="33" xfId="53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9" fillId="0" borderId="13" xfId="53" applyFont="1" applyBorder="1" applyAlignment="1">
      <alignment horizontal="left" vertical="center" wrapText="1"/>
      <protection/>
    </xf>
    <xf numFmtId="49" fontId="9" fillId="0" borderId="15" xfId="53" applyFont="1" applyBorder="1" applyAlignment="1">
      <alignment horizontal="left" vertical="center" wrapText="1"/>
      <protection/>
    </xf>
    <xf numFmtId="49" fontId="9" fillId="0" borderId="14" xfId="53" applyFont="1" applyBorder="1" applyAlignment="1">
      <alignment horizontal="left" vertical="center" wrapText="1"/>
      <protection/>
    </xf>
    <xf numFmtId="0" fontId="9" fillId="0" borderId="13" xfId="55" applyFont="1" applyBorder="1" applyAlignment="1" applyProtection="1">
      <alignment horizontal="center" vertical="center" wrapText="1"/>
      <protection/>
    </xf>
    <xf numFmtId="0" fontId="9" fillId="0" borderId="15" xfId="55" applyFont="1" applyBorder="1" applyAlignment="1" applyProtection="1">
      <alignment horizontal="center" vertical="center" wrapText="1"/>
      <protection/>
    </xf>
    <xf numFmtId="0" fontId="9" fillId="0" borderId="14" xfId="55" applyFont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34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184" fontId="3" fillId="0" borderId="18" xfId="0" applyNumberFormat="1" applyFont="1" applyFill="1" applyBorder="1" applyAlignment="1">
      <alignment horizontal="center" vertical="center" wrapText="1"/>
    </xf>
    <xf numFmtId="184" fontId="3" fillId="0" borderId="4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49" fontId="9" fillId="0" borderId="18" xfId="53" applyFont="1" applyBorder="1" applyAlignment="1">
      <alignment horizontal="left" vertical="center" wrapText="1"/>
      <protection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9" fillId="0" borderId="18" xfId="55" applyFont="1" applyBorder="1" applyAlignment="1" applyProtection="1">
      <alignment horizontal="center" vertical="center" wrapText="1"/>
      <protection/>
    </xf>
    <xf numFmtId="0" fontId="6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top" wrapText="1"/>
    </xf>
    <xf numFmtId="0" fontId="10" fillId="34" borderId="13" xfId="55" applyFont="1" applyFill="1" applyBorder="1" applyAlignment="1" applyProtection="1">
      <alignment horizontal="center" vertical="center" wrapText="1"/>
      <protection/>
    </xf>
    <xf numFmtId="0" fontId="10" fillId="34" borderId="15" xfId="55" applyFont="1" applyFill="1" applyBorder="1" applyAlignment="1" applyProtection="1">
      <alignment horizontal="center" vertical="center" wrapText="1"/>
      <protection/>
    </xf>
    <xf numFmtId="0" fontId="10" fillId="34" borderId="14" xfId="55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4" fillId="0" borderId="2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9" fillId="0" borderId="18" xfId="54" applyFont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9" xfId="0" applyFont="1" applyFill="1" applyBorder="1" applyAlignment="1">
      <alignment horizontal="left" vertical="center" wrapText="1"/>
    </xf>
    <xf numFmtId="184" fontId="3" fillId="0" borderId="19" xfId="0" applyNumberFormat="1" applyFont="1" applyFill="1" applyBorder="1" applyAlignment="1">
      <alignment horizontal="center" vertical="center" wrapText="1"/>
    </xf>
    <xf numFmtId="184" fontId="3" fillId="0" borderId="4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Полезный отпуск электроэнергии и мощности, реализуемой по регулируемым ценам" xfId="54"/>
    <cellStyle name="Обычный_Сведения об отпуске (передаче) электроэнергии потребителям распределительными сетевыми организациями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M223"/>
  <sheetViews>
    <sheetView tabSelected="1" view="pageBreakPreview" zoomScaleSheetLayoutView="100" zoomScalePageLayoutView="0" workbookViewId="0" topLeftCell="A1">
      <selection activeCell="B21" sqref="B21:J21"/>
    </sheetView>
  </sheetViews>
  <sheetFormatPr defaultColWidth="9.00390625" defaultRowHeight="12.75"/>
  <cols>
    <col min="1" max="1" width="9.25390625" style="0" customWidth="1"/>
    <col min="2" max="2" width="6.00390625" style="0" customWidth="1"/>
    <col min="3" max="3" width="16.00390625" style="0" customWidth="1"/>
    <col min="4" max="4" width="15.75390625" style="0" customWidth="1"/>
    <col min="5" max="5" width="12.75390625" style="0" customWidth="1"/>
    <col min="6" max="6" width="19.625" style="0" customWidth="1"/>
    <col min="7" max="7" width="22.25390625" style="0" customWidth="1"/>
    <col min="8" max="8" width="19.125" style="0" customWidth="1"/>
    <col min="9" max="9" width="13.875" style="0" customWidth="1"/>
    <col min="10" max="10" width="21.75390625" style="0" customWidth="1"/>
    <col min="11" max="11" width="9.75390625" style="0" customWidth="1"/>
  </cols>
  <sheetData>
    <row r="2" spans="1:11" ht="36" customHeight="1">
      <c r="A2" s="111" t="s">
        <v>164</v>
      </c>
      <c r="B2" s="111"/>
      <c r="C2" s="111"/>
      <c r="D2" s="111"/>
      <c r="E2" s="111"/>
      <c r="F2" s="111"/>
      <c r="G2" s="111"/>
      <c r="H2" s="111"/>
      <c r="I2" s="111"/>
      <c r="J2" s="111"/>
      <c r="K2" s="4"/>
    </row>
    <row r="3" ht="7.5" customHeight="1"/>
    <row r="4" spans="1:11" ht="15" customHeight="1">
      <c r="A4" s="3"/>
      <c r="B4" s="3"/>
      <c r="C4" s="3"/>
      <c r="D4" s="3"/>
      <c r="F4" s="3" t="s">
        <v>70</v>
      </c>
      <c r="G4" s="3"/>
      <c r="H4" s="3"/>
      <c r="I4" s="3"/>
      <c r="J4" s="3"/>
      <c r="K4" s="3"/>
    </row>
    <row r="5" spans="1:11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>
      <c r="A6" s="139" t="s">
        <v>84</v>
      </c>
      <c r="B6" s="140"/>
      <c r="C6" s="140"/>
      <c r="D6" s="140"/>
      <c r="E6" s="140"/>
      <c r="F6" s="140"/>
      <c r="G6" s="140"/>
      <c r="H6" s="140"/>
      <c r="I6" s="140"/>
      <c r="J6" s="140"/>
      <c r="K6" s="10"/>
    </row>
    <row r="7" spans="1:11" ht="1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43.5" customHeight="1">
      <c r="A8" s="3" t="s">
        <v>13</v>
      </c>
      <c r="B8" s="112" t="s">
        <v>11</v>
      </c>
      <c r="C8" s="112"/>
      <c r="D8" s="112"/>
      <c r="E8" s="112"/>
      <c r="F8" s="112"/>
      <c r="G8" s="112"/>
      <c r="H8" s="112"/>
      <c r="I8" s="112"/>
      <c r="J8" s="1"/>
      <c r="K8" s="11"/>
    </row>
    <row r="9" spans="1:11" ht="12.75">
      <c r="A9" s="13"/>
      <c r="B9" s="14"/>
      <c r="C9" s="14"/>
      <c r="D9" s="14"/>
      <c r="E9" s="14"/>
      <c r="F9" s="14"/>
      <c r="G9" s="15"/>
      <c r="H9" s="15"/>
      <c r="I9" s="15"/>
      <c r="J9" s="15"/>
      <c r="K9" s="12"/>
    </row>
    <row r="10" spans="1:12" ht="65.25" customHeight="1" thickBot="1">
      <c r="A10" s="19"/>
      <c r="B10" s="135" t="s">
        <v>85</v>
      </c>
      <c r="C10" s="135"/>
      <c r="D10" s="135"/>
      <c r="E10" s="135"/>
      <c r="F10" s="135"/>
      <c r="G10" s="135"/>
      <c r="H10" s="135"/>
      <c r="I10" s="135"/>
      <c r="J10" s="135"/>
      <c r="K10" s="18"/>
      <c r="L10" s="7"/>
    </row>
    <row r="11" spans="1:11" ht="21" customHeight="1">
      <c r="A11" s="19"/>
      <c r="B11" s="6" t="s">
        <v>4</v>
      </c>
      <c r="C11" s="125" t="s">
        <v>39</v>
      </c>
      <c r="D11" s="126"/>
      <c r="E11" s="126"/>
      <c r="F11" s="121" t="s">
        <v>40</v>
      </c>
      <c r="G11" s="121"/>
      <c r="H11" s="121" t="s">
        <v>41</v>
      </c>
      <c r="I11" s="121"/>
      <c r="J11" s="122"/>
      <c r="K11" s="18"/>
    </row>
    <row r="12" spans="1:11" ht="44.25" customHeight="1">
      <c r="A12" s="19"/>
      <c r="B12" s="40"/>
      <c r="C12" s="127"/>
      <c r="D12" s="128"/>
      <c r="E12" s="128"/>
      <c r="F12" s="30" t="s">
        <v>15</v>
      </c>
      <c r="G12" s="31" t="s">
        <v>16</v>
      </c>
      <c r="H12" s="30" t="s">
        <v>15</v>
      </c>
      <c r="I12" s="123" t="s">
        <v>16</v>
      </c>
      <c r="J12" s="124"/>
      <c r="K12" s="18"/>
    </row>
    <row r="13" spans="1:11" ht="47.25" customHeight="1" thickBot="1">
      <c r="A13" s="19"/>
      <c r="B13" s="39"/>
      <c r="C13" s="127"/>
      <c r="D13" s="128"/>
      <c r="E13" s="128"/>
      <c r="F13" s="33" t="s">
        <v>42</v>
      </c>
      <c r="G13" s="34" t="s">
        <v>43</v>
      </c>
      <c r="H13" s="33" t="s">
        <v>42</v>
      </c>
      <c r="I13" s="119" t="s">
        <v>43</v>
      </c>
      <c r="J13" s="120"/>
      <c r="K13" s="18"/>
    </row>
    <row r="14" spans="1:11" ht="22.5" customHeight="1">
      <c r="A14" s="19"/>
      <c r="B14" s="6" t="s">
        <v>64</v>
      </c>
      <c r="C14" s="142" t="s">
        <v>14</v>
      </c>
      <c r="D14" s="142"/>
      <c r="E14" s="142"/>
      <c r="F14" s="142"/>
      <c r="G14" s="142"/>
      <c r="H14" s="142"/>
      <c r="I14" s="142"/>
      <c r="J14" s="143"/>
      <c r="K14" s="18"/>
    </row>
    <row r="15" spans="1:11" ht="21.75" customHeight="1">
      <c r="A15" s="19"/>
      <c r="B15" s="8" t="s">
        <v>66</v>
      </c>
      <c r="C15" s="107" t="s">
        <v>70</v>
      </c>
      <c r="D15" s="107"/>
      <c r="E15" s="107"/>
      <c r="F15" s="35">
        <v>29.658</v>
      </c>
      <c r="G15" s="35">
        <v>0.02</v>
      </c>
      <c r="H15" s="35">
        <v>29.658</v>
      </c>
      <c r="I15" s="137">
        <v>0.02</v>
      </c>
      <c r="J15" s="138"/>
      <c r="K15" s="18"/>
    </row>
    <row r="16" spans="1:11" ht="21.75" customHeight="1">
      <c r="A16" s="19"/>
      <c r="B16" s="8" t="s">
        <v>65</v>
      </c>
      <c r="C16" s="107" t="s">
        <v>71</v>
      </c>
      <c r="D16" s="107"/>
      <c r="E16" s="107"/>
      <c r="F16" s="35">
        <v>31.713</v>
      </c>
      <c r="G16" s="35">
        <v>0.021</v>
      </c>
      <c r="H16" s="35">
        <v>31.713</v>
      </c>
      <c r="I16" s="137">
        <v>0.021</v>
      </c>
      <c r="J16" s="138"/>
      <c r="K16" s="18"/>
    </row>
    <row r="17" spans="1:11" ht="21" customHeight="1">
      <c r="A17" s="19"/>
      <c r="B17" s="8" t="s">
        <v>67</v>
      </c>
      <c r="C17" s="107" t="s">
        <v>72</v>
      </c>
      <c r="D17" s="107"/>
      <c r="E17" s="107"/>
      <c r="F17" s="35">
        <v>31.052</v>
      </c>
      <c r="G17" s="35">
        <v>0.023</v>
      </c>
      <c r="H17" s="35">
        <v>31.052</v>
      </c>
      <c r="I17" s="137">
        <v>0.023</v>
      </c>
      <c r="J17" s="138"/>
      <c r="K17" s="18"/>
    </row>
    <row r="18" spans="1:11" ht="18" customHeight="1">
      <c r="A18" s="19"/>
      <c r="B18" s="8" t="s">
        <v>68</v>
      </c>
      <c r="C18" s="107" t="s">
        <v>73</v>
      </c>
      <c r="D18" s="107"/>
      <c r="E18" s="107"/>
      <c r="F18" s="35">
        <v>31.052</v>
      </c>
      <c r="G18" s="35">
        <v>0.025</v>
      </c>
      <c r="H18" s="35">
        <v>31.052</v>
      </c>
      <c r="I18" s="137">
        <v>0.025</v>
      </c>
      <c r="J18" s="138"/>
      <c r="K18" s="18"/>
    </row>
    <row r="19" spans="1:11" ht="21.75" customHeight="1" thickBot="1">
      <c r="A19" s="20"/>
      <c r="B19" s="9" t="s">
        <v>69</v>
      </c>
      <c r="C19" s="163" t="s">
        <v>74</v>
      </c>
      <c r="D19" s="163"/>
      <c r="E19" s="163"/>
      <c r="F19" s="36">
        <v>31.09</v>
      </c>
      <c r="G19" s="36">
        <v>0.027</v>
      </c>
      <c r="H19" s="36">
        <v>31.09</v>
      </c>
      <c r="I19" s="164">
        <v>0.027</v>
      </c>
      <c r="J19" s="165"/>
      <c r="K19" s="21"/>
    </row>
    <row r="20" spans="1:11" ht="21.75" customHeight="1">
      <c r="A20" s="20"/>
      <c r="B20" s="16"/>
      <c r="C20" s="37"/>
      <c r="D20" s="37"/>
      <c r="E20" s="37"/>
      <c r="F20" s="38"/>
      <c r="G20" s="38"/>
      <c r="H20" s="38"/>
      <c r="I20" s="38"/>
      <c r="J20" s="38"/>
      <c r="K20" s="21"/>
    </row>
    <row r="21" spans="1:11" ht="42" customHeight="1">
      <c r="A21" s="20"/>
      <c r="B21" s="135" t="s">
        <v>165</v>
      </c>
      <c r="C21" s="135"/>
      <c r="D21" s="135"/>
      <c r="E21" s="135"/>
      <c r="F21" s="135"/>
      <c r="G21" s="135"/>
      <c r="H21" s="135"/>
      <c r="I21" s="135"/>
      <c r="J21" s="135"/>
      <c r="K21" s="21"/>
    </row>
    <row r="22" spans="1:11" ht="24" customHeight="1">
      <c r="A22" s="3" t="s">
        <v>87</v>
      </c>
      <c r="B22" s="135" t="s">
        <v>86</v>
      </c>
      <c r="C22" s="135"/>
      <c r="D22" s="135"/>
      <c r="E22" s="135"/>
      <c r="F22" s="135"/>
      <c r="G22" s="135"/>
      <c r="H22" s="135"/>
      <c r="I22" s="135"/>
      <c r="J22" s="135"/>
      <c r="K22" s="21"/>
    </row>
    <row r="23" spans="1:11" ht="24" customHeight="1">
      <c r="A23" s="3" t="s">
        <v>88</v>
      </c>
      <c r="B23" s="135" t="s">
        <v>89</v>
      </c>
      <c r="C23" s="135"/>
      <c r="D23" s="135"/>
      <c r="E23" s="135"/>
      <c r="F23" s="135"/>
      <c r="G23" s="135"/>
      <c r="H23" s="135"/>
      <c r="I23" s="135"/>
      <c r="J23" s="135"/>
      <c r="K23" s="21"/>
    </row>
    <row r="24" spans="1:11" ht="21" customHeight="1">
      <c r="A24" s="41"/>
      <c r="B24" s="17"/>
      <c r="C24" s="17"/>
      <c r="D24" s="17"/>
      <c r="E24" s="17"/>
      <c r="F24" s="17"/>
      <c r="G24" s="17"/>
      <c r="H24" s="17"/>
      <c r="I24" s="17"/>
      <c r="J24" s="17"/>
      <c r="K24" s="21"/>
    </row>
    <row r="25" spans="1:11" ht="28.5" customHeight="1">
      <c r="A25" s="41" t="s">
        <v>26</v>
      </c>
      <c r="B25" s="136" t="s">
        <v>27</v>
      </c>
      <c r="C25" s="136"/>
      <c r="D25" s="136"/>
      <c r="E25" s="136"/>
      <c r="F25" s="136"/>
      <c r="G25" s="136"/>
      <c r="H25" s="136"/>
      <c r="I25" s="136"/>
      <c r="J25" s="136"/>
      <c r="K25" s="21"/>
    </row>
    <row r="26" spans="1:11" ht="28.5" customHeight="1">
      <c r="A26" s="41"/>
      <c r="B26" s="42"/>
      <c r="C26" s="42"/>
      <c r="D26" s="42"/>
      <c r="E26" s="42"/>
      <c r="F26" s="42"/>
      <c r="G26" s="42"/>
      <c r="H26" s="43"/>
      <c r="I26" s="43"/>
      <c r="J26" s="43"/>
      <c r="K26" s="21"/>
    </row>
    <row r="27" spans="1:11" ht="22.5" customHeight="1">
      <c r="A27" s="44"/>
      <c r="B27" s="144" t="s">
        <v>28</v>
      </c>
      <c r="C27" s="144"/>
      <c r="D27" s="144"/>
      <c r="E27" s="144" t="s">
        <v>44</v>
      </c>
      <c r="F27" s="144" t="s">
        <v>29</v>
      </c>
      <c r="G27" s="116" t="s">
        <v>30</v>
      </c>
      <c r="H27" s="117"/>
      <c r="I27" s="117"/>
      <c r="J27" s="118"/>
      <c r="K27" s="19"/>
    </row>
    <row r="28" spans="1:11" ht="12.75">
      <c r="A28" s="44"/>
      <c r="B28" s="144"/>
      <c r="C28" s="144"/>
      <c r="D28" s="144"/>
      <c r="E28" s="144"/>
      <c r="F28" s="144"/>
      <c r="G28" s="45" t="s">
        <v>17</v>
      </c>
      <c r="H28" s="45" t="s">
        <v>5</v>
      </c>
      <c r="I28" s="45" t="s">
        <v>6</v>
      </c>
      <c r="J28" s="45" t="s">
        <v>7</v>
      </c>
      <c r="K28" s="19"/>
    </row>
    <row r="29" spans="1:11" ht="12.75">
      <c r="A29" s="44"/>
      <c r="B29" s="154">
        <v>1</v>
      </c>
      <c r="C29" s="154"/>
      <c r="D29" s="154"/>
      <c r="E29" s="46">
        <v>2</v>
      </c>
      <c r="F29" s="46">
        <v>3</v>
      </c>
      <c r="G29" s="46">
        <v>4</v>
      </c>
      <c r="H29" s="46">
        <v>5</v>
      </c>
      <c r="I29" s="46">
        <v>6</v>
      </c>
      <c r="J29" s="46">
        <v>7</v>
      </c>
      <c r="K29" s="19"/>
    </row>
    <row r="30" spans="1:11" ht="12.75" customHeight="1">
      <c r="A30" s="44"/>
      <c r="B30" s="147" t="s">
        <v>31</v>
      </c>
      <c r="C30" s="148"/>
      <c r="D30" s="148"/>
      <c r="E30" s="148"/>
      <c r="F30" s="148"/>
      <c r="G30" s="148"/>
      <c r="H30" s="148"/>
      <c r="I30" s="148"/>
      <c r="J30" s="149"/>
      <c r="K30" s="19"/>
    </row>
    <row r="31" spans="1:11" ht="24" customHeight="1">
      <c r="A31" s="44"/>
      <c r="B31" s="113" t="s">
        <v>32</v>
      </c>
      <c r="C31" s="114"/>
      <c r="D31" s="115"/>
      <c r="E31" s="47">
        <v>10</v>
      </c>
      <c r="F31" s="99">
        <f>SUM(G31:J31)</f>
        <v>383022.29600000003</v>
      </c>
      <c r="G31" s="100">
        <v>345891.113</v>
      </c>
      <c r="H31" s="100">
        <v>37131.183</v>
      </c>
      <c r="I31" s="100"/>
      <c r="J31" s="101"/>
      <c r="K31" s="19"/>
    </row>
    <row r="32" spans="1:11" ht="19.5" customHeight="1">
      <c r="A32" s="44"/>
      <c r="B32" s="113" t="s">
        <v>45</v>
      </c>
      <c r="C32" s="114"/>
      <c r="D32" s="115"/>
      <c r="E32" s="47">
        <v>20</v>
      </c>
      <c r="F32" s="90">
        <f aca="true" t="shared" si="0" ref="F32:F51">SUM(G32:J32)</f>
        <v>0</v>
      </c>
      <c r="G32" s="91"/>
      <c r="H32" s="91"/>
      <c r="I32" s="91"/>
      <c r="J32" s="102"/>
      <c r="K32" s="19"/>
    </row>
    <row r="33" spans="1:11" ht="32.25" customHeight="1">
      <c r="A33" s="44"/>
      <c r="B33" s="113" t="s">
        <v>46</v>
      </c>
      <c r="C33" s="114"/>
      <c r="D33" s="115"/>
      <c r="E33" s="47">
        <v>30</v>
      </c>
      <c r="F33" s="90">
        <f t="shared" si="0"/>
        <v>0</v>
      </c>
      <c r="G33" s="91"/>
      <c r="H33" s="91"/>
      <c r="I33" s="91"/>
      <c r="J33" s="102"/>
      <c r="K33" s="19"/>
    </row>
    <row r="34" spans="1:11" ht="27.75" customHeight="1">
      <c r="A34" s="44"/>
      <c r="B34" s="113" t="s">
        <v>47</v>
      </c>
      <c r="C34" s="114"/>
      <c r="D34" s="115"/>
      <c r="E34" s="47">
        <v>40</v>
      </c>
      <c r="F34" s="90">
        <f t="shared" si="0"/>
        <v>383022.29600000003</v>
      </c>
      <c r="G34" s="91">
        <v>345891.113</v>
      </c>
      <c r="H34" s="91">
        <v>37131.183</v>
      </c>
      <c r="I34" s="91"/>
      <c r="J34" s="102"/>
      <c r="K34" s="19"/>
    </row>
    <row r="35" spans="1:11" ht="25.5" customHeight="1">
      <c r="A35" s="44"/>
      <c r="B35" s="113" t="s">
        <v>33</v>
      </c>
      <c r="C35" s="114"/>
      <c r="D35" s="115"/>
      <c r="E35" s="47">
        <v>50</v>
      </c>
      <c r="F35" s="90">
        <f t="shared" si="0"/>
        <v>440443.983</v>
      </c>
      <c r="G35" s="91"/>
      <c r="H35" s="91">
        <v>208072.62200000003</v>
      </c>
      <c r="I35" s="91">
        <v>146301.396</v>
      </c>
      <c r="J35" s="102">
        <v>86069.965</v>
      </c>
      <c r="K35" s="19"/>
    </row>
    <row r="36" spans="1:11" ht="12.75">
      <c r="A36" s="44"/>
      <c r="B36" s="113" t="s">
        <v>17</v>
      </c>
      <c r="C36" s="114"/>
      <c r="D36" s="115"/>
      <c r="E36" s="47">
        <v>60</v>
      </c>
      <c r="F36" s="90">
        <f t="shared" si="0"/>
        <v>373112.123</v>
      </c>
      <c r="G36" s="91"/>
      <c r="H36" s="91">
        <v>208072.62200000003</v>
      </c>
      <c r="I36" s="91">
        <v>110567.92199999999</v>
      </c>
      <c r="J36" s="102">
        <v>54471.579</v>
      </c>
      <c r="K36" s="19"/>
    </row>
    <row r="37" spans="1:11" ht="19.5" customHeight="1">
      <c r="A37" s="44"/>
      <c r="B37" s="113" t="s">
        <v>5</v>
      </c>
      <c r="C37" s="114"/>
      <c r="D37" s="115"/>
      <c r="E37" s="47">
        <v>70</v>
      </c>
      <c r="F37" s="90">
        <f t="shared" si="0"/>
        <v>44754.778000000006</v>
      </c>
      <c r="G37" s="91"/>
      <c r="H37" s="91"/>
      <c r="I37" s="91">
        <v>35733.474</v>
      </c>
      <c r="J37" s="102">
        <v>9021.304</v>
      </c>
      <c r="K37" s="19"/>
    </row>
    <row r="38" spans="1:11" ht="15" customHeight="1">
      <c r="A38" s="44"/>
      <c r="B38" s="113" t="s">
        <v>6</v>
      </c>
      <c r="C38" s="114"/>
      <c r="D38" s="115"/>
      <c r="E38" s="47">
        <v>80</v>
      </c>
      <c r="F38" s="90">
        <f t="shared" si="0"/>
        <v>22577.082</v>
      </c>
      <c r="G38" s="91"/>
      <c r="H38" s="91"/>
      <c r="I38" s="91"/>
      <c r="J38" s="102">
        <v>22577.082</v>
      </c>
      <c r="K38" s="19"/>
    </row>
    <row r="39" spans="1:11" ht="14.25" customHeight="1">
      <c r="A39" s="44"/>
      <c r="B39" s="113" t="s">
        <v>34</v>
      </c>
      <c r="C39" s="114"/>
      <c r="D39" s="115"/>
      <c r="E39" s="47">
        <v>90</v>
      </c>
      <c r="F39" s="90">
        <f t="shared" si="0"/>
        <v>0</v>
      </c>
      <c r="G39" s="91"/>
      <c r="H39" s="91"/>
      <c r="I39" s="91"/>
      <c r="J39" s="102"/>
      <c r="K39" s="19"/>
    </row>
    <row r="40" spans="1:11" ht="18" customHeight="1">
      <c r="A40" s="44"/>
      <c r="B40" s="113" t="s">
        <v>48</v>
      </c>
      <c r="C40" s="114"/>
      <c r="D40" s="115"/>
      <c r="E40" s="47">
        <v>100</v>
      </c>
      <c r="F40" s="90">
        <f t="shared" si="0"/>
        <v>35016.913</v>
      </c>
      <c r="G40" s="91">
        <v>24137.162</v>
      </c>
      <c r="H40" s="91">
        <v>172.37900000000002</v>
      </c>
      <c r="I40" s="91">
        <v>10674.486</v>
      </c>
      <c r="J40" s="102">
        <v>32.885999999999996</v>
      </c>
      <c r="K40" s="19"/>
    </row>
    <row r="41" spans="1:11" ht="26.25" customHeight="1">
      <c r="A41" s="44"/>
      <c r="B41" s="113" t="s">
        <v>49</v>
      </c>
      <c r="C41" s="114"/>
      <c r="D41" s="115"/>
      <c r="E41" s="47">
        <v>110</v>
      </c>
      <c r="F41" s="90">
        <f t="shared" si="0"/>
        <v>23506.102999999996</v>
      </c>
      <c r="G41" s="91">
        <v>19935.484999999997</v>
      </c>
      <c r="H41" s="91"/>
      <c r="I41" s="91">
        <v>3538.4629999999997</v>
      </c>
      <c r="J41" s="102">
        <v>32.155</v>
      </c>
      <c r="K41" s="19"/>
    </row>
    <row r="42" spans="1:11" ht="15.75" customHeight="1">
      <c r="A42" s="44"/>
      <c r="B42" s="113" t="s">
        <v>50</v>
      </c>
      <c r="C42" s="114"/>
      <c r="D42" s="115"/>
      <c r="E42" s="47">
        <v>120</v>
      </c>
      <c r="F42" s="90">
        <f t="shared" si="0"/>
        <v>0.7310000000000001</v>
      </c>
      <c r="G42" s="91"/>
      <c r="H42" s="91"/>
      <c r="I42" s="91"/>
      <c r="J42" s="102">
        <v>0.7310000000000001</v>
      </c>
      <c r="K42" s="19"/>
    </row>
    <row r="43" spans="1:11" ht="21" customHeight="1">
      <c r="A43" s="44"/>
      <c r="B43" s="113" t="s">
        <v>51</v>
      </c>
      <c r="C43" s="114"/>
      <c r="D43" s="115"/>
      <c r="E43" s="47">
        <v>130</v>
      </c>
      <c r="F43" s="90">
        <f t="shared" si="0"/>
        <v>11079.936999999998</v>
      </c>
      <c r="G43" s="91">
        <v>4201.677</v>
      </c>
      <c r="H43" s="91">
        <v>172.37900000000002</v>
      </c>
      <c r="I43" s="91">
        <v>6705.8809999999985</v>
      </c>
      <c r="J43" s="102"/>
      <c r="K43" s="19"/>
    </row>
    <row r="44" spans="1:11" ht="21" customHeight="1">
      <c r="A44" s="44"/>
      <c r="B44" s="113" t="s">
        <v>52</v>
      </c>
      <c r="C44" s="114"/>
      <c r="D44" s="115"/>
      <c r="E44" s="47">
        <v>140</v>
      </c>
      <c r="F44" s="90">
        <f t="shared" si="0"/>
        <v>430.14200000000005</v>
      </c>
      <c r="G44" s="91"/>
      <c r="H44" s="91"/>
      <c r="I44" s="91">
        <v>430.14200000000005</v>
      </c>
      <c r="J44" s="102"/>
      <c r="K44" s="19"/>
    </row>
    <row r="45" spans="1:11" ht="20.25" customHeight="1">
      <c r="A45" s="44"/>
      <c r="B45" s="113" t="s">
        <v>35</v>
      </c>
      <c r="C45" s="114"/>
      <c r="D45" s="115"/>
      <c r="E45" s="47">
        <v>150</v>
      </c>
      <c r="F45" s="90">
        <f t="shared" si="0"/>
        <v>440443.983</v>
      </c>
      <c r="G45" s="91">
        <v>318640.544</v>
      </c>
      <c r="H45" s="91">
        <v>35733.474</v>
      </c>
      <c r="I45" s="91">
        <v>86069.965</v>
      </c>
      <c r="J45" s="102"/>
      <c r="K45" s="19"/>
    </row>
    <row r="46" spans="1:11" ht="26.25" customHeight="1">
      <c r="A46" s="44"/>
      <c r="B46" s="113" t="s">
        <v>53</v>
      </c>
      <c r="C46" s="114"/>
      <c r="D46" s="115"/>
      <c r="E46" s="47">
        <v>160</v>
      </c>
      <c r="F46" s="90">
        <f t="shared" si="0"/>
        <v>0</v>
      </c>
      <c r="G46" s="91"/>
      <c r="H46" s="91"/>
      <c r="I46" s="91"/>
      <c r="J46" s="102"/>
      <c r="K46" s="19"/>
    </row>
    <row r="47" spans="1:11" ht="20.25" customHeight="1">
      <c r="A47" s="44"/>
      <c r="B47" s="113" t="s">
        <v>36</v>
      </c>
      <c r="C47" s="114"/>
      <c r="D47" s="115"/>
      <c r="E47" s="47">
        <v>170</v>
      </c>
      <c r="F47" s="90">
        <f t="shared" si="0"/>
        <v>82447</v>
      </c>
      <c r="G47" s="91"/>
      <c r="H47" s="91"/>
      <c r="I47" s="91">
        <v>82447</v>
      </c>
      <c r="J47" s="102"/>
      <c r="K47" s="19"/>
    </row>
    <row r="48" spans="1:11" ht="33" customHeight="1">
      <c r="A48" s="44"/>
      <c r="B48" s="113" t="s">
        <v>37</v>
      </c>
      <c r="C48" s="114"/>
      <c r="D48" s="115"/>
      <c r="E48" s="47">
        <v>180</v>
      </c>
      <c r="F48" s="90">
        <f t="shared" si="0"/>
        <v>414119.78900000005</v>
      </c>
      <c r="G48" s="91"/>
      <c r="H48" s="91">
        <v>203234.934</v>
      </c>
      <c r="I48" s="91">
        <v>127560.785</v>
      </c>
      <c r="J48" s="102">
        <v>83324.07</v>
      </c>
      <c r="K48" s="19"/>
    </row>
    <row r="49" spans="1:11" ht="23.25" customHeight="1">
      <c r="A49" s="44"/>
      <c r="B49" s="113" t="s">
        <v>54</v>
      </c>
      <c r="C49" s="114"/>
      <c r="D49" s="115"/>
      <c r="E49" s="47">
        <v>190</v>
      </c>
      <c r="F49" s="90">
        <f t="shared" si="0"/>
        <v>16332.594</v>
      </c>
      <c r="G49" s="91">
        <v>3113.407</v>
      </c>
      <c r="H49" s="91">
        <v>6063.018</v>
      </c>
      <c r="I49" s="91">
        <v>4443.16</v>
      </c>
      <c r="J49" s="102">
        <v>2713.009</v>
      </c>
      <c r="K49" s="19"/>
    </row>
    <row r="50" spans="1:11" ht="16.5" customHeight="1">
      <c r="A50" s="44"/>
      <c r="B50" s="113" t="s">
        <v>55</v>
      </c>
      <c r="C50" s="114"/>
      <c r="D50" s="115"/>
      <c r="E50" s="47">
        <v>200</v>
      </c>
      <c r="F50" s="90">
        <f t="shared" si="0"/>
        <v>16161.698999999999</v>
      </c>
      <c r="G50" s="91">
        <v>2947.491</v>
      </c>
      <c r="H50" s="91">
        <v>6058.039</v>
      </c>
      <c r="I50" s="91">
        <v>4443.16</v>
      </c>
      <c r="J50" s="102">
        <v>2713.009</v>
      </c>
      <c r="K50" s="19"/>
    </row>
    <row r="51" spans="1:11" ht="22.5" customHeight="1">
      <c r="A51" s="44"/>
      <c r="B51" s="113" t="s">
        <v>56</v>
      </c>
      <c r="C51" s="114"/>
      <c r="D51" s="115"/>
      <c r="E51" s="47">
        <v>210</v>
      </c>
      <c r="F51" s="103">
        <f t="shared" si="0"/>
        <v>0</v>
      </c>
      <c r="G51" s="103">
        <f>(G31+G35+G47)-(G40+G45+G46+G48+G49)</f>
        <v>0</v>
      </c>
      <c r="H51" s="103">
        <f>(H31+H35+H47)-(H40+H45+H46+H48+H49)</f>
        <v>0</v>
      </c>
      <c r="I51" s="103">
        <f>(I31+I35+I47)-(I40+I45+I46+I48+I49)</f>
        <v>0</v>
      </c>
      <c r="J51" s="104">
        <f>(J31+J35+J47)-(J40+J45+J46+J48+J49)</f>
        <v>0</v>
      </c>
      <c r="K51" s="19"/>
    </row>
    <row r="52" spans="1:11" ht="12.75" customHeight="1">
      <c r="A52" s="44"/>
      <c r="B52" s="147" t="s">
        <v>57</v>
      </c>
      <c r="C52" s="148"/>
      <c r="D52" s="148"/>
      <c r="E52" s="148"/>
      <c r="F52" s="148"/>
      <c r="G52" s="148"/>
      <c r="H52" s="148"/>
      <c r="I52" s="148"/>
      <c r="J52" s="149"/>
      <c r="K52" s="19"/>
    </row>
    <row r="53" spans="1:11" ht="23.25" customHeight="1">
      <c r="A53" s="44"/>
      <c r="B53" s="141" t="s">
        <v>32</v>
      </c>
      <c r="C53" s="141"/>
      <c r="D53" s="141"/>
      <c r="E53" s="47">
        <v>300</v>
      </c>
      <c r="F53" s="90">
        <f aca="true" t="shared" si="1" ref="F53:F73">SUM(G53:J53)</f>
        <v>53.328</v>
      </c>
      <c r="G53" s="91">
        <v>48.713</v>
      </c>
      <c r="H53" s="91">
        <v>4.615</v>
      </c>
      <c r="I53" s="91"/>
      <c r="J53" s="102"/>
      <c r="K53" s="19"/>
    </row>
    <row r="54" spans="1:11" ht="14.25" customHeight="1">
      <c r="A54" s="44"/>
      <c r="B54" s="141" t="s">
        <v>45</v>
      </c>
      <c r="C54" s="141"/>
      <c r="D54" s="141"/>
      <c r="E54" s="47">
        <v>310</v>
      </c>
      <c r="F54" s="90">
        <f t="shared" si="1"/>
        <v>0</v>
      </c>
      <c r="G54" s="91"/>
      <c r="H54" s="91"/>
      <c r="I54" s="91"/>
      <c r="J54" s="102"/>
      <c r="K54" s="19"/>
    </row>
    <row r="55" spans="1:11" ht="23.25" customHeight="1">
      <c r="A55" s="44"/>
      <c r="B55" s="141" t="s">
        <v>46</v>
      </c>
      <c r="C55" s="141"/>
      <c r="D55" s="141"/>
      <c r="E55" s="47">
        <v>320</v>
      </c>
      <c r="F55" s="90">
        <f t="shared" si="1"/>
        <v>0</v>
      </c>
      <c r="G55" s="91"/>
      <c r="H55" s="91"/>
      <c r="I55" s="91"/>
      <c r="J55" s="102"/>
      <c r="K55" s="19"/>
    </row>
    <row r="56" spans="1:11" ht="15" customHeight="1">
      <c r="A56" s="44"/>
      <c r="B56" s="141" t="s">
        <v>47</v>
      </c>
      <c r="C56" s="141"/>
      <c r="D56" s="141"/>
      <c r="E56" s="47">
        <v>330</v>
      </c>
      <c r="F56" s="90">
        <f t="shared" si="1"/>
        <v>53.328</v>
      </c>
      <c r="G56" s="91">
        <v>48.713</v>
      </c>
      <c r="H56" s="91">
        <v>4.615</v>
      </c>
      <c r="I56" s="91"/>
      <c r="J56" s="102"/>
      <c r="K56" s="19"/>
    </row>
    <row r="57" spans="1:11" ht="22.5" customHeight="1">
      <c r="A57" s="44"/>
      <c r="B57" s="141" t="s">
        <v>33</v>
      </c>
      <c r="C57" s="141"/>
      <c r="D57" s="141"/>
      <c r="E57" s="47">
        <v>340</v>
      </c>
      <c r="F57" s="90">
        <f t="shared" si="1"/>
        <v>59.047</v>
      </c>
      <c r="G57" s="91"/>
      <c r="H57" s="91">
        <v>28.784</v>
      </c>
      <c r="I57" s="91">
        <v>19.555</v>
      </c>
      <c r="J57" s="102">
        <v>10.708000000000002</v>
      </c>
      <c r="K57" s="19"/>
    </row>
    <row r="58" spans="1:11" ht="13.5" customHeight="1">
      <c r="A58" s="44"/>
      <c r="B58" s="141" t="s">
        <v>17</v>
      </c>
      <c r="C58" s="141"/>
      <c r="D58" s="141"/>
      <c r="E58" s="47">
        <v>350</v>
      </c>
      <c r="F58" s="90">
        <f t="shared" si="1"/>
        <v>50.596</v>
      </c>
      <c r="G58" s="91"/>
      <c r="H58" s="91">
        <v>28.784</v>
      </c>
      <c r="I58" s="91">
        <v>14.958</v>
      </c>
      <c r="J58" s="102">
        <v>6.854</v>
      </c>
      <c r="K58" s="19"/>
    </row>
    <row r="59" spans="1:11" ht="15.75" customHeight="1">
      <c r="A59" s="44"/>
      <c r="B59" s="141" t="s">
        <v>5</v>
      </c>
      <c r="C59" s="141"/>
      <c r="D59" s="141"/>
      <c r="E59" s="47">
        <v>360</v>
      </c>
      <c r="F59" s="90">
        <f t="shared" si="1"/>
        <v>5.863</v>
      </c>
      <c r="G59" s="91"/>
      <c r="H59" s="91"/>
      <c r="I59" s="91">
        <v>4.597</v>
      </c>
      <c r="J59" s="102">
        <v>1.266</v>
      </c>
      <c r="K59" s="19"/>
    </row>
    <row r="60" spans="1:11" ht="15" customHeight="1">
      <c r="A60" s="44"/>
      <c r="B60" s="141" t="s">
        <v>6</v>
      </c>
      <c r="C60" s="141"/>
      <c r="D60" s="141"/>
      <c r="E60" s="47">
        <v>370</v>
      </c>
      <c r="F60" s="90">
        <f t="shared" si="1"/>
        <v>2.588</v>
      </c>
      <c r="G60" s="91"/>
      <c r="H60" s="91"/>
      <c r="I60" s="91"/>
      <c r="J60" s="102">
        <v>2.588</v>
      </c>
      <c r="K60" s="19"/>
    </row>
    <row r="61" spans="1:11" ht="12.75">
      <c r="A61" s="44"/>
      <c r="B61" s="141" t="s">
        <v>34</v>
      </c>
      <c r="C61" s="141"/>
      <c r="D61" s="141"/>
      <c r="E61" s="47">
        <v>380</v>
      </c>
      <c r="F61" s="90">
        <f t="shared" si="1"/>
        <v>0</v>
      </c>
      <c r="G61" s="91"/>
      <c r="H61" s="91"/>
      <c r="I61" s="91"/>
      <c r="J61" s="102"/>
      <c r="K61" s="19"/>
    </row>
    <row r="62" spans="1:11" ht="15" customHeight="1">
      <c r="A62" s="44"/>
      <c r="B62" s="141" t="s">
        <v>48</v>
      </c>
      <c r="C62" s="141"/>
      <c r="D62" s="141"/>
      <c r="E62" s="47">
        <v>390</v>
      </c>
      <c r="F62" s="90">
        <f t="shared" si="1"/>
        <v>7.543</v>
      </c>
      <c r="G62" s="91">
        <v>4.971</v>
      </c>
      <c r="H62" s="91">
        <v>0.018</v>
      </c>
      <c r="I62" s="91">
        <v>2.5490000000000004</v>
      </c>
      <c r="J62" s="102">
        <v>0.005</v>
      </c>
      <c r="K62" s="19"/>
    </row>
    <row r="63" spans="1:11" ht="27" customHeight="1">
      <c r="A63" s="44"/>
      <c r="B63" s="141" t="s">
        <v>49</v>
      </c>
      <c r="C63" s="141"/>
      <c r="D63" s="141"/>
      <c r="E63" s="47">
        <v>400</v>
      </c>
      <c r="F63" s="90">
        <f t="shared" si="1"/>
        <v>5.396</v>
      </c>
      <c r="G63" s="91">
        <v>4.061</v>
      </c>
      <c r="H63" s="91"/>
      <c r="I63" s="91">
        <v>1.3300000000000003</v>
      </c>
      <c r="J63" s="102">
        <v>0.005</v>
      </c>
      <c r="K63" s="19"/>
    </row>
    <row r="64" spans="1:11" ht="15" customHeight="1">
      <c r="A64" s="44"/>
      <c r="B64" s="141" t="s">
        <v>50</v>
      </c>
      <c r="C64" s="141"/>
      <c r="D64" s="141"/>
      <c r="E64" s="47">
        <v>410</v>
      </c>
      <c r="F64" s="90">
        <f t="shared" si="1"/>
        <v>0</v>
      </c>
      <c r="G64" s="91"/>
      <c r="H64" s="91"/>
      <c r="I64" s="91"/>
      <c r="J64" s="102"/>
      <c r="K64" s="19"/>
    </row>
    <row r="65" spans="1:11" ht="15" customHeight="1">
      <c r="A65" s="44"/>
      <c r="B65" s="141" t="s">
        <v>58</v>
      </c>
      <c r="C65" s="141"/>
      <c r="D65" s="141"/>
      <c r="E65" s="47">
        <v>420</v>
      </c>
      <c r="F65" s="90">
        <f t="shared" si="1"/>
        <v>2.087</v>
      </c>
      <c r="G65" s="91">
        <v>0.91</v>
      </c>
      <c r="H65" s="91">
        <v>0.018</v>
      </c>
      <c r="I65" s="91">
        <v>1.159</v>
      </c>
      <c r="J65" s="102"/>
      <c r="K65" s="19"/>
    </row>
    <row r="66" spans="1:11" ht="15.75" customHeight="1">
      <c r="A66" s="44"/>
      <c r="B66" s="141" t="s">
        <v>52</v>
      </c>
      <c r="C66" s="141"/>
      <c r="D66" s="141"/>
      <c r="E66" s="47">
        <v>430</v>
      </c>
      <c r="F66" s="90">
        <f t="shared" si="1"/>
        <v>0.06</v>
      </c>
      <c r="G66" s="91"/>
      <c r="H66" s="91"/>
      <c r="I66" s="91">
        <v>0.06</v>
      </c>
      <c r="J66" s="102"/>
      <c r="K66" s="19"/>
    </row>
    <row r="67" spans="1:11" ht="21.75" customHeight="1">
      <c r="A67" s="44"/>
      <c r="B67" s="141" t="s">
        <v>35</v>
      </c>
      <c r="C67" s="141"/>
      <c r="D67" s="141"/>
      <c r="E67" s="47">
        <v>440</v>
      </c>
      <c r="F67" s="90">
        <f t="shared" si="1"/>
        <v>59.047</v>
      </c>
      <c r="G67" s="91">
        <v>43.742</v>
      </c>
      <c r="H67" s="91">
        <v>4.597</v>
      </c>
      <c r="I67" s="91">
        <v>10.708000000000002</v>
      </c>
      <c r="J67" s="102"/>
      <c r="K67" s="19"/>
    </row>
    <row r="68" spans="1:11" ht="15.75" customHeight="1">
      <c r="A68" s="44"/>
      <c r="B68" s="141" t="s">
        <v>53</v>
      </c>
      <c r="C68" s="141"/>
      <c r="D68" s="141"/>
      <c r="E68" s="47">
        <v>450</v>
      </c>
      <c r="F68" s="90">
        <f t="shared" si="1"/>
        <v>0</v>
      </c>
      <c r="G68" s="91"/>
      <c r="H68" s="91"/>
      <c r="I68" s="91"/>
      <c r="J68" s="102"/>
      <c r="K68" s="19"/>
    </row>
    <row r="69" spans="1:11" ht="25.5" customHeight="1">
      <c r="A69" s="44"/>
      <c r="B69" s="141" t="s">
        <v>36</v>
      </c>
      <c r="C69" s="141"/>
      <c r="D69" s="141"/>
      <c r="E69" s="47">
        <v>460</v>
      </c>
      <c r="F69" s="90">
        <f t="shared" si="1"/>
        <v>9.451</v>
      </c>
      <c r="G69" s="91"/>
      <c r="H69" s="91"/>
      <c r="I69" s="91">
        <v>9.451</v>
      </c>
      <c r="J69" s="102"/>
      <c r="K69" s="19"/>
    </row>
    <row r="70" spans="1:11" ht="22.5" customHeight="1">
      <c r="A70" s="44"/>
      <c r="B70" s="141" t="s">
        <v>37</v>
      </c>
      <c r="C70" s="141"/>
      <c r="D70" s="141"/>
      <c r="E70" s="47">
        <v>470</v>
      </c>
      <c r="F70" s="90">
        <f t="shared" si="1"/>
        <v>55.236000000000004</v>
      </c>
      <c r="G70" s="91"/>
      <c r="H70" s="91">
        <v>28.784</v>
      </c>
      <c r="I70" s="91">
        <v>15.748999999999999</v>
      </c>
      <c r="J70" s="102">
        <v>10.703</v>
      </c>
      <c r="K70" s="19"/>
    </row>
    <row r="71" spans="1:11" ht="12.75" customHeight="1">
      <c r="A71" s="44"/>
      <c r="B71" s="141" t="s">
        <v>54</v>
      </c>
      <c r="C71" s="141"/>
      <c r="D71" s="141"/>
      <c r="E71" s="47">
        <v>480</v>
      </c>
      <c r="F71" s="90">
        <f t="shared" si="1"/>
        <v>0</v>
      </c>
      <c r="G71" s="91"/>
      <c r="H71" s="91"/>
      <c r="I71" s="91"/>
      <c r="J71" s="102"/>
      <c r="K71" s="19"/>
    </row>
    <row r="72" spans="1:11" ht="13.5" customHeight="1">
      <c r="A72" s="44"/>
      <c r="B72" s="141" t="s">
        <v>55</v>
      </c>
      <c r="C72" s="141"/>
      <c r="D72" s="141"/>
      <c r="E72" s="47">
        <v>490</v>
      </c>
      <c r="F72" s="90">
        <f t="shared" si="1"/>
        <v>0</v>
      </c>
      <c r="G72" s="91"/>
      <c r="H72" s="91"/>
      <c r="I72" s="91"/>
      <c r="J72" s="102"/>
      <c r="K72" s="19"/>
    </row>
    <row r="73" spans="1:11" ht="15" customHeight="1">
      <c r="A73" s="44"/>
      <c r="B73" s="141" t="s">
        <v>56</v>
      </c>
      <c r="C73" s="141"/>
      <c r="D73" s="141"/>
      <c r="E73" s="47">
        <v>500</v>
      </c>
      <c r="F73" s="103">
        <f t="shared" si="1"/>
        <v>0</v>
      </c>
      <c r="G73" s="103">
        <f>(G53+G57+G69)-(G62+G67+G68+G70+G71)</f>
        <v>0</v>
      </c>
      <c r="H73" s="103">
        <f>(H53+H57+H69)-(H62+H67+H68+H70+H71)</f>
        <v>0</v>
      </c>
      <c r="I73" s="103">
        <f>(I53+I57+I69)-(I62+I67+I68+I70+I71)</f>
        <v>0</v>
      </c>
      <c r="J73" s="104">
        <f>(J53+J57+J69)-(J62+J67+J68+J70+J71)</f>
        <v>0</v>
      </c>
      <c r="K73" s="19"/>
    </row>
    <row r="74" spans="1:1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</row>
    <row r="75" spans="1:11" ht="25.5" customHeight="1">
      <c r="A75" s="19"/>
      <c r="B75" s="146" t="s">
        <v>90</v>
      </c>
      <c r="C75" s="146"/>
      <c r="D75" s="146"/>
      <c r="E75" s="146"/>
      <c r="F75" s="146"/>
      <c r="G75" s="146"/>
      <c r="H75" s="146"/>
      <c r="I75" s="146"/>
      <c r="J75" s="146"/>
      <c r="K75" s="19"/>
    </row>
    <row r="76" spans="1:11" ht="25.5" customHeight="1">
      <c r="A76" s="19"/>
      <c r="B76" s="48"/>
      <c r="C76" s="49"/>
      <c r="D76" s="49"/>
      <c r="E76" s="49"/>
      <c r="F76" s="49"/>
      <c r="G76" s="49"/>
      <c r="H76" s="49"/>
      <c r="I76" s="49"/>
      <c r="J76" s="49"/>
      <c r="K76" s="19"/>
    </row>
    <row r="77" spans="1:11" ht="29.25" customHeight="1">
      <c r="A77" s="19"/>
      <c r="B77" s="129" t="s">
        <v>83</v>
      </c>
      <c r="C77" s="130"/>
      <c r="D77" s="130"/>
      <c r="E77" s="130"/>
      <c r="F77" s="131"/>
      <c r="G77" s="50" t="s">
        <v>60</v>
      </c>
      <c r="H77" s="51" t="s">
        <v>76</v>
      </c>
      <c r="I77" s="49"/>
      <c r="J77" s="49"/>
      <c r="K77" s="19"/>
    </row>
    <row r="78" spans="1:11" ht="13.5" customHeight="1">
      <c r="A78" s="19"/>
      <c r="B78" s="132" t="s">
        <v>75</v>
      </c>
      <c r="C78" s="133"/>
      <c r="D78" s="133"/>
      <c r="E78" s="133"/>
      <c r="F78" s="134"/>
      <c r="G78" s="52">
        <v>1.129</v>
      </c>
      <c r="H78" s="53">
        <v>0.455</v>
      </c>
      <c r="I78" s="49"/>
      <c r="J78" s="49"/>
      <c r="K78" s="19"/>
    </row>
    <row r="79" spans="1:11" ht="15" customHeight="1">
      <c r="A79" s="19"/>
      <c r="B79" s="54" t="s">
        <v>17</v>
      </c>
      <c r="C79" s="55"/>
      <c r="D79" s="56"/>
      <c r="E79" s="56"/>
      <c r="F79" s="57"/>
      <c r="G79" s="58">
        <v>0.482</v>
      </c>
      <c r="H79" s="59">
        <v>0.18</v>
      </c>
      <c r="I79" s="49"/>
      <c r="J79" s="49"/>
      <c r="K79" s="19"/>
    </row>
    <row r="80" spans="1:11" ht="14.25" customHeight="1">
      <c r="A80" s="19"/>
      <c r="B80" s="54" t="s">
        <v>5</v>
      </c>
      <c r="C80" s="55"/>
      <c r="D80" s="56"/>
      <c r="E80" s="56"/>
      <c r="F80" s="57"/>
      <c r="G80" s="58">
        <v>0.922</v>
      </c>
      <c r="H80" s="59">
        <v>0.027</v>
      </c>
      <c r="I80" s="49"/>
      <c r="J80" s="49"/>
      <c r="K80" s="19"/>
    </row>
    <row r="81" spans="1:11" ht="15" customHeight="1">
      <c r="A81" s="19"/>
      <c r="B81" s="54" t="s">
        <v>6</v>
      </c>
      <c r="C81" s="55"/>
      <c r="D81" s="56"/>
      <c r="E81" s="56"/>
      <c r="F81" s="57"/>
      <c r="G81" s="58">
        <v>1.853</v>
      </c>
      <c r="H81" s="59">
        <v>0.247</v>
      </c>
      <c r="I81" s="49"/>
      <c r="J81" s="49"/>
      <c r="K81" s="19"/>
    </row>
    <row r="82" spans="1:11" ht="15" customHeight="1">
      <c r="A82" s="19"/>
      <c r="B82" s="60" t="s">
        <v>7</v>
      </c>
      <c r="C82" s="61"/>
      <c r="D82" s="62"/>
      <c r="E82" s="62"/>
      <c r="F82" s="63"/>
      <c r="G82" s="64">
        <v>2.013</v>
      </c>
      <c r="H82" s="65">
        <v>0.001</v>
      </c>
      <c r="I82" s="49"/>
      <c r="J82" s="49"/>
      <c r="K82" s="19"/>
    </row>
    <row r="83" spans="1:11" ht="25.5" customHeight="1">
      <c r="A83" s="19"/>
      <c r="B83" s="22"/>
      <c r="C83" s="23"/>
      <c r="D83" s="23"/>
      <c r="E83" s="23"/>
      <c r="F83" s="23"/>
      <c r="G83" s="23"/>
      <c r="H83" s="23"/>
      <c r="I83" s="23"/>
      <c r="J83" s="23"/>
      <c r="K83" s="19"/>
    </row>
    <row r="84" spans="1:11" ht="16.5" customHeight="1">
      <c r="A84" s="19"/>
      <c r="B84" s="159" t="s">
        <v>59</v>
      </c>
      <c r="C84" s="159"/>
      <c r="D84" s="159"/>
      <c r="E84" s="159"/>
      <c r="F84" s="159"/>
      <c r="G84" s="159"/>
      <c r="H84" s="159"/>
      <c r="I84" s="23"/>
      <c r="J84" s="23"/>
      <c r="K84" s="19"/>
    </row>
    <row r="85" spans="1:11" ht="16.5" customHeight="1">
      <c r="A85" s="19"/>
      <c r="B85" s="24"/>
      <c r="C85" s="25"/>
      <c r="D85" s="25"/>
      <c r="E85" s="25"/>
      <c r="F85" s="25"/>
      <c r="G85" s="25"/>
      <c r="H85" s="25"/>
      <c r="I85" s="23"/>
      <c r="J85" s="23"/>
      <c r="K85" s="19"/>
    </row>
    <row r="86" spans="1:11" ht="31.5" customHeight="1">
      <c r="A86" s="19"/>
      <c r="B86" s="160" t="s">
        <v>91</v>
      </c>
      <c r="C86" s="160"/>
      <c r="D86" s="160"/>
      <c r="E86" s="160"/>
      <c r="F86" s="160"/>
      <c r="G86" s="160"/>
      <c r="H86" s="160"/>
      <c r="I86" s="23"/>
      <c r="J86" s="23"/>
      <c r="K86" s="19"/>
    </row>
    <row r="87" spans="1:11" ht="17.2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</row>
    <row r="88" spans="1:11" ht="12.75">
      <c r="A88" s="19"/>
      <c r="B88" s="145"/>
      <c r="C88" s="145"/>
      <c r="D88" s="145"/>
      <c r="E88" s="145"/>
      <c r="F88" s="145"/>
      <c r="G88" s="145"/>
      <c r="H88" s="145"/>
      <c r="I88" s="19"/>
      <c r="J88" s="19"/>
      <c r="K88" s="19"/>
    </row>
    <row r="89" spans="1:11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</row>
    <row r="90" spans="1:11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</row>
    <row r="91" spans="1:11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</row>
    <row r="92" spans="1:11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</row>
    <row r="93" spans="1:11" ht="15" customHeight="1">
      <c r="A93" s="44"/>
      <c r="B93" s="136" t="s">
        <v>12</v>
      </c>
      <c r="C93" s="136"/>
      <c r="D93" s="136"/>
      <c r="E93" s="136"/>
      <c r="F93" s="136"/>
      <c r="G93" s="136"/>
      <c r="H93" s="136"/>
      <c r="I93" s="136"/>
      <c r="J93" s="136"/>
      <c r="K93" s="136"/>
    </row>
    <row r="94" spans="1:11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</row>
    <row r="95" spans="1:11" ht="23.25" customHeight="1">
      <c r="A95" s="44"/>
      <c r="B95" s="135" t="s">
        <v>9</v>
      </c>
      <c r="C95" s="135"/>
      <c r="D95" s="135"/>
      <c r="E95" s="135"/>
      <c r="F95" s="135"/>
      <c r="G95" s="135"/>
      <c r="H95" s="135"/>
      <c r="I95" s="135"/>
      <c r="J95" s="135"/>
      <c r="K95" s="135"/>
    </row>
    <row r="96" spans="1:11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</row>
    <row r="97" spans="1:11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</row>
    <row r="98" spans="1:11" ht="32.25" customHeight="1">
      <c r="A98" s="44"/>
      <c r="B98" s="136" t="s">
        <v>0</v>
      </c>
      <c r="C98" s="136"/>
      <c r="D98" s="136"/>
      <c r="E98" s="136"/>
      <c r="F98" s="136"/>
      <c r="G98" s="136"/>
      <c r="H98" s="136"/>
      <c r="I98" s="136"/>
      <c r="J98" s="136"/>
      <c r="K98" s="42"/>
    </row>
    <row r="99" spans="1:11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1:11" ht="27.75" customHeight="1">
      <c r="A100" s="44"/>
      <c r="B100" s="151" t="s">
        <v>92</v>
      </c>
      <c r="C100" s="151"/>
      <c r="D100" s="151"/>
      <c r="E100" s="151"/>
      <c r="F100" s="151"/>
      <c r="G100" s="151"/>
      <c r="H100" s="151"/>
      <c r="I100" s="151"/>
      <c r="J100" s="151"/>
      <c r="K100" s="43"/>
    </row>
    <row r="101" spans="1:11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1:11" ht="16.5" customHeight="1">
      <c r="A102" s="41"/>
      <c r="B102" s="150" t="s">
        <v>18</v>
      </c>
      <c r="C102" s="150"/>
      <c r="D102" s="150"/>
      <c r="E102" s="150"/>
      <c r="F102" s="150"/>
      <c r="G102" s="150"/>
      <c r="H102" s="150"/>
      <c r="I102" s="150"/>
      <c r="J102" s="150"/>
      <c r="K102" s="75"/>
    </row>
    <row r="103" spans="1:11" ht="16.5" customHeight="1">
      <c r="A103" s="41"/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1:11" ht="16.5" customHeight="1">
      <c r="A104" s="41"/>
      <c r="B104" s="74"/>
      <c r="C104" s="161" t="s">
        <v>19</v>
      </c>
      <c r="D104" s="162"/>
      <c r="E104" s="162"/>
      <c r="F104" s="162"/>
      <c r="G104" s="74"/>
      <c r="H104" s="74"/>
      <c r="I104" s="74"/>
      <c r="J104" s="74"/>
      <c r="K104" s="74"/>
    </row>
    <row r="105" spans="1:11" ht="16.5" customHeight="1">
      <c r="A105" s="76" t="s">
        <v>93</v>
      </c>
      <c r="B105" s="74"/>
      <c r="C105" s="76"/>
      <c r="D105" s="74"/>
      <c r="E105" s="74"/>
      <c r="F105" s="76" t="s">
        <v>99</v>
      </c>
      <c r="G105" s="74"/>
      <c r="H105" s="76"/>
      <c r="I105" s="74"/>
      <c r="J105" s="74"/>
      <c r="K105" s="74"/>
    </row>
    <row r="106" spans="1:11" ht="16.5" customHeight="1">
      <c r="A106" s="76" t="s">
        <v>38</v>
      </c>
      <c r="B106" s="74"/>
      <c r="C106" s="76"/>
      <c r="D106" s="74"/>
      <c r="E106" s="74"/>
      <c r="F106" s="76" t="s">
        <v>100</v>
      </c>
      <c r="G106" s="74"/>
      <c r="H106" s="74"/>
      <c r="I106" s="74"/>
      <c r="J106" s="74"/>
      <c r="K106" s="74"/>
    </row>
    <row r="107" spans="1:11" ht="16.5" customHeight="1">
      <c r="A107" s="76" t="s">
        <v>108</v>
      </c>
      <c r="C107" s="76"/>
      <c r="D107" s="74"/>
      <c r="E107" s="74"/>
      <c r="F107" s="76" t="s">
        <v>101</v>
      </c>
      <c r="G107" s="74"/>
      <c r="H107" s="74"/>
      <c r="I107" s="74"/>
      <c r="J107" s="74"/>
      <c r="K107" s="74"/>
    </row>
    <row r="108" spans="1:11" ht="16.5" customHeight="1">
      <c r="A108" s="76" t="s">
        <v>94</v>
      </c>
      <c r="B108" s="74"/>
      <c r="C108" s="76"/>
      <c r="D108" s="74"/>
      <c r="E108" s="74"/>
      <c r="F108" s="76" t="s">
        <v>102</v>
      </c>
      <c r="G108" s="74"/>
      <c r="H108" s="74"/>
      <c r="I108" s="74"/>
      <c r="J108" s="74"/>
      <c r="K108" s="74"/>
    </row>
    <row r="109" spans="1:11" ht="16.5" customHeight="1">
      <c r="A109" s="76" t="s">
        <v>95</v>
      </c>
      <c r="B109" s="74"/>
      <c r="C109" s="76"/>
      <c r="D109" s="74"/>
      <c r="E109" s="74"/>
      <c r="F109" s="76" t="s">
        <v>103</v>
      </c>
      <c r="G109" s="74"/>
      <c r="H109" s="74"/>
      <c r="I109" s="74"/>
      <c r="J109" s="74"/>
      <c r="K109" s="74"/>
    </row>
    <row r="110" spans="1:11" ht="16.5" customHeight="1">
      <c r="A110" s="76" t="s">
        <v>96</v>
      </c>
      <c r="B110" s="74"/>
      <c r="C110" s="76"/>
      <c r="D110" s="74"/>
      <c r="E110" s="74"/>
      <c r="F110" s="76" t="s">
        <v>104</v>
      </c>
      <c r="G110" s="74"/>
      <c r="H110" s="74"/>
      <c r="I110" s="74"/>
      <c r="J110" s="74"/>
      <c r="K110" s="74"/>
    </row>
    <row r="111" spans="1:11" ht="16.5" customHeight="1">
      <c r="A111" s="76" t="s">
        <v>97</v>
      </c>
      <c r="B111" s="74"/>
      <c r="C111" s="76"/>
      <c r="D111" s="74"/>
      <c r="E111" s="74"/>
      <c r="F111" s="76" t="s">
        <v>105</v>
      </c>
      <c r="G111" s="74"/>
      <c r="H111" s="74"/>
      <c r="I111" s="74"/>
      <c r="J111" s="74"/>
      <c r="K111" s="74"/>
    </row>
    <row r="112" spans="1:11" ht="16.5" customHeight="1">
      <c r="A112" s="76" t="s">
        <v>98</v>
      </c>
      <c r="B112" s="74"/>
      <c r="C112" s="76"/>
      <c r="D112" s="74"/>
      <c r="E112" s="74"/>
      <c r="F112" s="76" t="s">
        <v>106</v>
      </c>
      <c r="G112" s="74"/>
      <c r="H112" s="74"/>
      <c r="I112" s="74"/>
      <c r="J112" s="74"/>
      <c r="K112" s="74"/>
    </row>
    <row r="113" spans="1:11" ht="16.5" customHeight="1">
      <c r="A113" s="76"/>
      <c r="B113" s="74"/>
      <c r="C113" s="76"/>
      <c r="D113" s="74"/>
      <c r="E113" s="74"/>
      <c r="F113" s="76" t="s">
        <v>107</v>
      </c>
      <c r="G113" s="74"/>
      <c r="H113" s="74"/>
      <c r="I113" s="74"/>
      <c r="J113" s="74"/>
      <c r="K113" s="74"/>
    </row>
    <row r="114" spans="1:11" ht="13.5" customHeight="1">
      <c r="A114" s="20"/>
      <c r="B114" s="153" t="s">
        <v>1</v>
      </c>
      <c r="C114" s="153"/>
      <c r="D114" s="153"/>
      <c r="E114" s="153"/>
      <c r="F114" s="153"/>
      <c r="G114" s="153"/>
      <c r="H114" s="153"/>
      <c r="I114" s="153"/>
      <c r="J114" s="153"/>
      <c r="K114" s="26"/>
    </row>
    <row r="115" spans="1:11" ht="27" customHeight="1">
      <c r="A115" s="19"/>
      <c r="B115" s="152" t="s">
        <v>163</v>
      </c>
      <c r="C115" s="152"/>
      <c r="D115" s="152"/>
      <c r="E115" s="152"/>
      <c r="F115" s="152"/>
      <c r="G115" s="152"/>
      <c r="H115" s="152"/>
      <c r="I115" s="152"/>
      <c r="J115" s="152"/>
      <c r="K115" s="19"/>
    </row>
    <row r="116" spans="1:11" ht="99.75" customHeight="1">
      <c r="A116" s="19"/>
      <c r="B116" s="77" t="s">
        <v>4</v>
      </c>
      <c r="C116" s="78" t="s">
        <v>20</v>
      </c>
      <c r="D116" s="78" t="s">
        <v>21</v>
      </c>
      <c r="E116" s="109" t="s">
        <v>77</v>
      </c>
      <c r="F116" s="110"/>
      <c r="G116" s="79" t="s">
        <v>78</v>
      </c>
      <c r="H116" s="80" t="s">
        <v>25</v>
      </c>
      <c r="I116" s="77" t="s">
        <v>22</v>
      </c>
      <c r="J116" s="98" t="s">
        <v>79</v>
      </c>
      <c r="K116" s="19"/>
    </row>
    <row r="117" spans="1:11" ht="69.75" customHeight="1">
      <c r="A117" s="19"/>
      <c r="B117" s="82">
        <v>1</v>
      </c>
      <c r="C117" s="83" t="s">
        <v>109</v>
      </c>
      <c r="D117" s="92">
        <v>0.6319444444444444</v>
      </c>
      <c r="E117" s="105" t="s">
        <v>110</v>
      </c>
      <c r="F117" s="106"/>
      <c r="G117" s="93" t="s">
        <v>111</v>
      </c>
      <c r="H117" s="93" t="s">
        <v>112</v>
      </c>
      <c r="I117" s="84">
        <v>0</v>
      </c>
      <c r="J117" s="81" t="s">
        <v>113</v>
      </c>
      <c r="K117" s="19"/>
    </row>
    <row r="118" spans="1:13" ht="20.25" customHeight="1">
      <c r="A118" s="19"/>
      <c r="B118" s="108" t="s">
        <v>114</v>
      </c>
      <c r="C118" s="108"/>
      <c r="D118" s="108"/>
      <c r="E118" s="108"/>
      <c r="F118" s="108"/>
      <c r="G118" s="108"/>
      <c r="H118" s="108"/>
      <c r="I118" s="85">
        <f>I117</f>
        <v>0</v>
      </c>
      <c r="J118" s="86"/>
      <c r="K118" s="27"/>
      <c r="L118" s="5"/>
      <c r="M118" s="5"/>
    </row>
    <row r="119" spans="1:13" ht="32.25" customHeight="1">
      <c r="A119" s="19"/>
      <c r="B119" s="77">
        <v>2</v>
      </c>
      <c r="C119" s="78" t="s">
        <v>115</v>
      </c>
      <c r="D119" s="77" t="s">
        <v>116</v>
      </c>
      <c r="E119" s="105" t="s">
        <v>82</v>
      </c>
      <c r="F119" s="106"/>
      <c r="G119" s="79" t="s">
        <v>117</v>
      </c>
      <c r="H119" s="80" t="s">
        <v>118</v>
      </c>
      <c r="I119" s="84">
        <v>0</v>
      </c>
      <c r="J119" s="81" t="s">
        <v>80</v>
      </c>
      <c r="K119" s="27"/>
      <c r="L119" s="5"/>
      <c r="M119" s="5"/>
    </row>
    <row r="120" spans="1:13" ht="20.25" customHeight="1">
      <c r="A120" s="19"/>
      <c r="B120" s="108" t="s">
        <v>124</v>
      </c>
      <c r="C120" s="108"/>
      <c r="D120" s="108"/>
      <c r="E120" s="108"/>
      <c r="F120" s="108"/>
      <c r="G120" s="108"/>
      <c r="H120" s="108"/>
      <c r="I120" s="85">
        <f>I119</f>
        <v>0</v>
      </c>
      <c r="J120" s="86"/>
      <c r="K120" s="27"/>
      <c r="L120" s="5"/>
      <c r="M120" s="5"/>
    </row>
    <row r="121" spans="1:13" ht="95.25" customHeight="1">
      <c r="A121" s="19"/>
      <c r="B121" s="82">
        <v>3</v>
      </c>
      <c r="C121" s="83" t="s">
        <v>119</v>
      </c>
      <c r="D121" s="92" t="s">
        <v>120</v>
      </c>
      <c r="E121" s="105" t="s">
        <v>121</v>
      </c>
      <c r="F121" s="106"/>
      <c r="G121" s="95" t="s">
        <v>122</v>
      </c>
      <c r="H121" s="80" t="s">
        <v>123</v>
      </c>
      <c r="I121" s="84">
        <v>0</v>
      </c>
      <c r="J121" s="81" t="s">
        <v>80</v>
      </c>
      <c r="K121" s="27"/>
      <c r="L121" s="5"/>
      <c r="M121" s="5"/>
    </row>
    <row r="122" spans="1:13" ht="20.25" customHeight="1">
      <c r="A122" s="19"/>
      <c r="B122" s="108" t="s">
        <v>138</v>
      </c>
      <c r="C122" s="108"/>
      <c r="D122" s="108"/>
      <c r="E122" s="108"/>
      <c r="F122" s="108"/>
      <c r="G122" s="108"/>
      <c r="H122" s="108"/>
      <c r="I122" s="85">
        <f>I121</f>
        <v>0</v>
      </c>
      <c r="J122" s="86"/>
      <c r="K122" s="27"/>
      <c r="L122" s="5"/>
      <c r="M122" s="5"/>
    </row>
    <row r="123" spans="1:11" ht="64.5" customHeight="1">
      <c r="A123" s="19"/>
      <c r="B123" s="82">
        <v>4</v>
      </c>
      <c r="C123" s="82" t="s">
        <v>125</v>
      </c>
      <c r="D123" s="95" t="s">
        <v>126</v>
      </c>
      <c r="E123" s="105" t="s">
        <v>127</v>
      </c>
      <c r="F123" s="106"/>
      <c r="G123" s="32" t="s">
        <v>128</v>
      </c>
      <c r="H123" s="94" t="s">
        <v>81</v>
      </c>
      <c r="I123" s="96">
        <v>0.05902777777777778</v>
      </c>
      <c r="J123" s="81" t="s">
        <v>129</v>
      </c>
      <c r="K123" s="19"/>
    </row>
    <row r="124" spans="1:11" ht="24.75" customHeight="1">
      <c r="A124" s="19"/>
      <c r="B124" s="108" t="s">
        <v>139</v>
      </c>
      <c r="C124" s="108"/>
      <c r="D124" s="108"/>
      <c r="E124" s="108"/>
      <c r="F124" s="108"/>
      <c r="G124" s="108"/>
      <c r="H124" s="108"/>
      <c r="I124" s="85">
        <f>I123</f>
        <v>0.05902777777777778</v>
      </c>
      <c r="J124" s="86"/>
      <c r="K124" s="19"/>
    </row>
    <row r="125" spans="1:11" ht="61.5" customHeight="1">
      <c r="A125" s="19"/>
      <c r="B125" s="82">
        <v>5</v>
      </c>
      <c r="C125" s="83" t="s">
        <v>130</v>
      </c>
      <c r="D125" s="92" t="s">
        <v>131</v>
      </c>
      <c r="E125" s="105" t="s">
        <v>132</v>
      </c>
      <c r="F125" s="106"/>
      <c r="G125" s="95" t="s">
        <v>133</v>
      </c>
      <c r="H125" s="94" t="s">
        <v>81</v>
      </c>
      <c r="I125" s="96">
        <v>0.11319444444444444</v>
      </c>
      <c r="J125" s="81" t="s">
        <v>134</v>
      </c>
      <c r="K125" s="28"/>
    </row>
    <row r="126" spans="1:11" ht="31.5" customHeight="1">
      <c r="A126" s="19"/>
      <c r="B126" s="82">
        <v>6</v>
      </c>
      <c r="C126" s="95" t="s">
        <v>135</v>
      </c>
      <c r="D126" s="95" t="s">
        <v>136</v>
      </c>
      <c r="E126" s="105" t="s">
        <v>82</v>
      </c>
      <c r="F126" s="106"/>
      <c r="G126" s="32" t="s">
        <v>137</v>
      </c>
      <c r="H126" s="94" t="s">
        <v>81</v>
      </c>
      <c r="I126" s="96">
        <v>0.7895833333333333</v>
      </c>
      <c r="J126" s="81" t="s">
        <v>80</v>
      </c>
      <c r="K126" s="28"/>
    </row>
    <row r="127" spans="1:11" ht="19.5" customHeight="1">
      <c r="A127" s="19"/>
      <c r="B127" s="108" t="s">
        <v>140</v>
      </c>
      <c r="C127" s="108"/>
      <c r="D127" s="108"/>
      <c r="E127" s="108"/>
      <c r="F127" s="108"/>
      <c r="G127" s="108"/>
      <c r="H127" s="108"/>
      <c r="I127" s="85">
        <f>I125+I126</f>
        <v>0.9027777777777778</v>
      </c>
      <c r="J127" s="86"/>
      <c r="K127" s="28"/>
    </row>
    <row r="128" spans="1:11" ht="40.5" customHeight="1">
      <c r="A128" s="19"/>
      <c r="B128" s="82">
        <v>7</v>
      </c>
      <c r="C128" s="82" t="s">
        <v>141</v>
      </c>
      <c r="D128" s="95" t="s">
        <v>142</v>
      </c>
      <c r="E128" s="105" t="s">
        <v>143</v>
      </c>
      <c r="F128" s="106"/>
      <c r="G128" s="32" t="s">
        <v>144</v>
      </c>
      <c r="H128" s="94" t="s">
        <v>81</v>
      </c>
      <c r="I128" s="96">
        <v>0.0020833333333333333</v>
      </c>
      <c r="J128" s="81" t="s">
        <v>129</v>
      </c>
      <c r="K128" s="28"/>
    </row>
    <row r="129" spans="1:11" ht="33" customHeight="1">
      <c r="A129" s="19"/>
      <c r="B129" s="82">
        <v>8</v>
      </c>
      <c r="C129" s="83" t="s">
        <v>145</v>
      </c>
      <c r="D129" s="92" t="s">
        <v>146</v>
      </c>
      <c r="E129" s="105" t="s">
        <v>147</v>
      </c>
      <c r="F129" s="106"/>
      <c r="G129" s="95" t="s">
        <v>148</v>
      </c>
      <c r="H129" s="94" t="s">
        <v>81</v>
      </c>
      <c r="I129" s="96">
        <v>0.19722222222222222</v>
      </c>
      <c r="J129" s="81" t="s">
        <v>129</v>
      </c>
      <c r="K129" s="28"/>
    </row>
    <row r="130" spans="1:11" ht="19.5" customHeight="1">
      <c r="A130" s="19"/>
      <c r="B130" s="108" t="s">
        <v>159</v>
      </c>
      <c r="C130" s="108"/>
      <c r="D130" s="108"/>
      <c r="E130" s="108"/>
      <c r="F130" s="108"/>
      <c r="G130" s="108"/>
      <c r="H130" s="108"/>
      <c r="I130" s="85">
        <f>I128+I129</f>
        <v>0.19930555555555554</v>
      </c>
      <c r="J130" s="86"/>
      <c r="K130" s="28"/>
    </row>
    <row r="131" spans="1:11" ht="30" customHeight="1">
      <c r="A131" s="19"/>
      <c r="B131" s="82">
        <v>9</v>
      </c>
      <c r="C131" s="83" t="s">
        <v>149</v>
      </c>
      <c r="D131" s="92" t="s">
        <v>150</v>
      </c>
      <c r="E131" s="105" t="s">
        <v>151</v>
      </c>
      <c r="F131" s="106"/>
      <c r="G131" s="32" t="s">
        <v>152</v>
      </c>
      <c r="H131" s="94" t="s">
        <v>81</v>
      </c>
      <c r="I131" s="96">
        <v>0.10555555555555556</v>
      </c>
      <c r="J131" s="81" t="s">
        <v>153</v>
      </c>
      <c r="K131" s="28"/>
    </row>
    <row r="132" spans="1:11" ht="30.75" customHeight="1">
      <c r="A132" s="19"/>
      <c r="B132" s="82">
        <v>10</v>
      </c>
      <c r="C132" s="95" t="s">
        <v>154</v>
      </c>
      <c r="D132" s="95" t="s">
        <v>155</v>
      </c>
      <c r="E132" s="105" t="s">
        <v>156</v>
      </c>
      <c r="F132" s="106"/>
      <c r="G132" s="32" t="s">
        <v>157</v>
      </c>
      <c r="H132" s="94" t="s">
        <v>81</v>
      </c>
      <c r="I132" s="96">
        <v>0.03194444444444445</v>
      </c>
      <c r="J132" s="81" t="s">
        <v>158</v>
      </c>
      <c r="K132" s="28"/>
    </row>
    <row r="133" spans="1:11" ht="19.5" customHeight="1">
      <c r="A133" s="19"/>
      <c r="B133" s="108" t="s">
        <v>160</v>
      </c>
      <c r="C133" s="108"/>
      <c r="D133" s="108"/>
      <c r="E133" s="108"/>
      <c r="F133" s="108"/>
      <c r="G133" s="108"/>
      <c r="H133" s="108"/>
      <c r="I133" s="85">
        <f>I131+I132</f>
        <v>0.1375</v>
      </c>
      <c r="J133" s="86"/>
      <c r="K133" s="28"/>
    </row>
    <row r="134" spans="1:11" ht="19.5" customHeight="1">
      <c r="A134" s="19"/>
      <c r="B134" s="108" t="s">
        <v>161</v>
      </c>
      <c r="C134" s="108"/>
      <c r="D134" s="108"/>
      <c r="E134" s="108"/>
      <c r="F134" s="108"/>
      <c r="G134" s="108"/>
      <c r="H134" s="108"/>
      <c r="I134" s="97" t="s">
        <v>162</v>
      </c>
      <c r="J134" s="86"/>
      <c r="K134" s="28"/>
    </row>
    <row r="135" spans="1:11" ht="19.5" customHeight="1">
      <c r="A135" s="19"/>
      <c r="B135" s="87"/>
      <c r="C135" s="87"/>
      <c r="D135" s="87"/>
      <c r="E135" s="87"/>
      <c r="F135" s="87"/>
      <c r="G135" s="87"/>
      <c r="H135" s="87"/>
      <c r="I135" s="88"/>
      <c r="J135" s="89"/>
      <c r="K135" s="28"/>
    </row>
    <row r="136" spans="1:11" ht="33" customHeight="1">
      <c r="A136" s="66" t="s">
        <v>10</v>
      </c>
      <c r="B136" s="157" t="s">
        <v>2</v>
      </c>
      <c r="C136" s="157"/>
      <c r="D136" s="157"/>
      <c r="E136" s="157"/>
      <c r="F136" s="157"/>
      <c r="G136" s="157"/>
      <c r="H136" s="157"/>
      <c r="I136" s="157"/>
      <c r="J136" s="157"/>
      <c r="K136" s="67"/>
    </row>
    <row r="137" spans="1:11" ht="16.5" customHeight="1">
      <c r="A137" s="66"/>
      <c r="B137" s="67"/>
      <c r="C137" s="67"/>
      <c r="D137" s="67"/>
      <c r="E137" s="67"/>
      <c r="F137" s="67"/>
      <c r="G137" s="68"/>
      <c r="H137" s="68"/>
      <c r="I137" s="68"/>
      <c r="J137" s="68"/>
      <c r="K137" s="68"/>
    </row>
    <row r="138" spans="1:11" ht="22.5" customHeight="1">
      <c r="A138" s="69"/>
      <c r="B138" s="158" t="s">
        <v>8</v>
      </c>
      <c r="C138" s="158"/>
      <c r="D138" s="158"/>
      <c r="E138" s="158"/>
      <c r="F138" s="158"/>
      <c r="G138" s="158"/>
      <c r="H138" s="158"/>
      <c r="I138" s="158"/>
      <c r="J138" s="158"/>
      <c r="K138" s="158"/>
    </row>
    <row r="139" spans="1:11" ht="12.75" customHeight="1">
      <c r="A139" s="69"/>
      <c r="B139" s="70"/>
      <c r="C139" s="70"/>
      <c r="D139" s="70"/>
      <c r="E139" s="70"/>
      <c r="F139" s="70"/>
      <c r="G139" s="68"/>
      <c r="H139" s="68"/>
      <c r="I139" s="68"/>
      <c r="J139" s="68"/>
      <c r="K139" s="68"/>
    </row>
    <row r="140" spans="1:11" ht="36.75" customHeight="1">
      <c r="A140" s="66"/>
      <c r="B140" s="157" t="s">
        <v>3</v>
      </c>
      <c r="C140" s="157"/>
      <c r="D140" s="157"/>
      <c r="E140" s="157"/>
      <c r="F140" s="157"/>
      <c r="G140" s="157"/>
      <c r="H140" s="157"/>
      <c r="I140" s="157"/>
      <c r="J140" s="157"/>
      <c r="K140" s="67"/>
    </row>
    <row r="141" spans="1:11" ht="12" customHeight="1">
      <c r="A141" s="66"/>
      <c r="B141" s="67"/>
      <c r="C141" s="67"/>
      <c r="D141" s="67"/>
      <c r="E141" s="67"/>
      <c r="F141" s="67"/>
      <c r="G141" s="68"/>
      <c r="H141" s="68"/>
      <c r="I141" s="68"/>
      <c r="J141" s="68"/>
      <c r="K141" s="68"/>
    </row>
    <row r="142" spans="1:11" ht="19.5" customHeight="1">
      <c r="A142" s="69"/>
      <c r="B142" s="158" t="s">
        <v>8</v>
      </c>
      <c r="C142" s="158"/>
      <c r="D142" s="158"/>
      <c r="E142" s="158"/>
      <c r="F142" s="158"/>
      <c r="G142" s="158"/>
      <c r="H142" s="158"/>
      <c r="I142" s="158"/>
      <c r="J142" s="158"/>
      <c r="K142" s="158"/>
    </row>
    <row r="143" spans="1:11" ht="15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</row>
    <row r="144" spans="1:11" ht="29.25" customHeight="1">
      <c r="A144" s="66" t="s">
        <v>61</v>
      </c>
      <c r="B144" s="157" t="s">
        <v>62</v>
      </c>
      <c r="C144" s="157"/>
      <c r="D144" s="157"/>
      <c r="E144" s="157"/>
      <c r="F144" s="157"/>
      <c r="G144" s="157"/>
      <c r="H144" s="157"/>
      <c r="I144" s="157"/>
      <c r="J144" s="157"/>
      <c r="K144" s="42"/>
    </row>
    <row r="145" spans="1:11" ht="15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</row>
    <row r="146" spans="1:11" ht="15.75">
      <c r="A146" s="68"/>
      <c r="B146" s="156" t="s">
        <v>63</v>
      </c>
      <c r="C146" s="156"/>
      <c r="D146" s="156"/>
      <c r="E146" s="156"/>
      <c r="F146" s="156"/>
      <c r="G146" s="156"/>
      <c r="H146" s="156"/>
      <c r="I146" s="156"/>
      <c r="J146" s="156"/>
      <c r="K146" s="71"/>
    </row>
    <row r="147" spans="1:11" ht="15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</row>
    <row r="148" spans="1:11" ht="99.75" customHeight="1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</row>
    <row r="149" spans="1:11" s="2" customFormat="1" ht="16.5">
      <c r="A149" s="155" t="s">
        <v>24</v>
      </c>
      <c r="B149" s="155"/>
      <c r="C149" s="155"/>
      <c r="D149" s="155"/>
      <c r="E149" s="155"/>
      <c r="F149" s="155"/>
      <c r="G149" s="155"/>
      <c r="H149" s="155"/>
      <c r="I149" s="155"/>
      <c r="J149" s="155"/>
      <c r="K149" s="73"/>
    </row>
    <row r="150" spans="1:11" ht="16.5">
      <c r="A150" s="155" t="s">
        <v>23</v>
      </c>
      <c r="B150" s="155"/>
      <c r="C150" s="155"/>
      <c r="D150" s="155"/>
      <c r="E150" s="155"/>
      <c r="F150" s="155"/>
      <c r="G150" s="155"/>
      <c r="H150" s="155"/>
      <c r="I150" s="155"/>
      <c r="J150" s="155"/>
      <c r="K150" s="73"/>
    </row>
    <row r="151" spans="1:11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</row>
    <row r="152" spans="1:11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</row>
    <row r="153" spans="1:11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</row>
    <row r="154" spans="1:11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</row>
    <row r="155" spans="1:11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1:11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1:11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11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1:11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1:11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1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1:11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1:11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1:11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11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1:11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1:11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11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1:11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1:11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1:11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1:11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1:11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1:11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11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1:11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1:11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1:11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1:11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1:11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1:11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</row>
    <row r="215" spans="1:11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1:11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</row>
    <row r="217" spans="1:11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</row>
    <row r="218" spans="1:11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1:11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</row>
    <row r="220" spans="1:11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1:11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</row>
    <row r="222" spans="1:11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</row>
    <row r="223" spans="1:11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</row>
  </sheetData>
  <sheetProtection/>
  <mergeCells count="121">
    <mergeCell ref="B120:H120"/>
    <mergeCell ref="E126:F126"/>
    <mergeCell ref="B124:H124"/>
    <mergeCell ref="E128:F128"/>
    <mergeCell ref="E129:F129"/>
    <mergeCell ref="E131:F131"/>
    <mergeCell ref="B130:H130"/>
    <mergeCell ref="E121:F121"/>
    <mergeCell ref="C19:E19"/>
    <mergeCell ref="I19:J19"/>
    <mergeCell ref="B22:J22"/>
    <mergeCell ref="B23:J23"/>
    <mergeCell ref="F27:F28"/>
    <mergeCell ref="B53:D53"/>
    <mergeCell ref="B49:D49"/>
    <mergeCell ref="B35:D35"/>
    <mergeCell ref="B43:D43"/>
    <mergeCell ref="B46:D46"/>
    <mergeCell ref="B58:D58"/>
    <mergeCell ref="B10:J10"/>
    <mergeCell ref="B140:J140"/>
    <mergeCell ref="C18:E18"/>
    <mergeCell ref="I18:J18"/>
    <mergeCell ref="B84:H84"/>
    <mergeCell ref="B86:H86"/>
    <mergeCell ref="C104:F104"/>
    <mergeCell ref="B138:K138"/>
    <mergeCell ref="B136:J136"/>
    <mergeCell ref="A150:J150"/>
    <mergeCell ref="A149:J149"/>
    <mergeCell ref="B146:J146"/>
    <mergeCell ref="B144:J144"/>
    <mergeCell ref="B142:K142"/>
    <mergeCell ref="B50:D50"/>
    <mergeCell ref="B59:D59"/>
    <mergeCell ref="B60:D60"/>
    <mergeCell ref="B61:D61"/>
    <mergeCell ref="B62:D62"/>
    <mergeCell ref="B57:D57"/>
    <mergeCell ref="B51:D51"/>
    <mergeCell ref="B47:D47"/>
    <mergeCell ref="B52:J52"/>
    <mergeCell ref="B48:D48"/>
    <mergeCell ref="B55:D55"/>
    <mergeCell ref="B29:D29"/>
    <mergeCell ref="B31:D31"/>
    <mergeCell ref="B32:D32"/>
    <mergeCell ref="B33:D33"/>
    <mergeCell ref="B27:D28"/>
    <mergeCell ref="B44:D44"/>
    <mergeCell ref="B41:D41"/>
    <mergeCell ref="B36:D36"/>
    <mergeCell ref="E117:F117"/>
    <mergeCell ref="E119:F119"/>
    <mergeCell ref="B100:J100"/>
    <mergeCell ref="B98:J98"/>
    <mergeCell ref="B95:K95"/>
    <mergeCell ref="B93:K93"/>
    <mergeCell ref="B115:J115"/>
    <mergeCell ref="B114:J114"/>
    <mergeCell ref="B56:D56"/>
    <mergeCell ref="B118:H118"/>
    <mergeCell ref="B88:H88"/>
    <mergeCell ref="I16:J16"/>
    <mergeCell ref="I17:J17"/>
    <mergeCell ref="B75:J75"/>
    <mergeCell ref="B30:J30"/>
    <mergeCell ref="B102:J102"/>
    <mergeCell ref="B54:D54"/>
    <mergeCell ref="B69:D69"/>
    <mergeCell ref="B64:D64"/>
    <mergeCell ref="B42:D42"/>
    <mergeCell ref="C14:J14"/>
    <mergeCell ref="B73:D73"/>
    <mergeCell ref="B72:D72"/>
    <mergeCell ref="B65:D65"/>
    <mergeCell ref="B66:D66"/>
    <mergeCell ref="E27:E28"/>
    <mergeCell ref="B39:D39"/>
    <mergeCell ref="B40:D40"/>
    <mergeCell ref="B45:D45"/>
    <mergeCell ref="I15:J15"/>
    <mergeCell ref="A6:J6"/>
    <mergeCell ref="B70:D70"/>
    <mergeCell ref="B71:D71"/>
    <mergeCell ref="B38:D38"/>
    <mergeCell ref="B67:D67"/>
    <mergeCell ref="B68:D68"/>
    <mergeCell ref="B63:D63"/>
    <mergeCell ref="I12:J12"/>
    <mergeCell ref="C11:E13"/>
    <mergeCell ref="C17:E17"/>
    <mergeCell ref="B77:F77"/>
    <mergeCell ref="B78:F78"/>
    <mergeCell ref="B25:J25"/>
    <mergeCell ref="B21:J21"/>
    <mergeCell ref="A2:J2"/>
    <mergeCell ref="B8:I8"/>
    <mergeCell ref="B37:D37"/>
    <mergeCell ref="B34:D34"/>
    <mergeCell ref="G27:J27"/>
    <mergeCell ref="C16:E16"/>
    <mergeCell ref="I13:J13"/>
    <mergeCell ref="F11:G11"/>
    <mergeCell ref="H11:J11"/>
    <mergeCell ref="E132:F132"/>
    <mergeCell ref="C15:E15"/>
    <mergeCell ref="B133:H133"/>
    <mergeCell ref="B134:H134"/>
    <mergeCell ref="B122:H122"/>
    <mergeCell ref="E125:F125"/>
    <mergeCell ref="B127:H127"/>
    <mergeCell ref="E123:F123"/>
    <mergeCell ref="E116:F116"/>
  </mergeCells>
  <dataValidations count="1">
    <dataValidation type="decimal" allowBlank="1" showErrorMessage="1" errorTitle="Ошибка" error="Допускается ввод только действительных чисел!" sqref="F31:J51 F53:J73">
      <formula1>-999999999999999000000000</formula1>
      <formula2>9.99999999999999E+23</formula2>
    </dataValidation>
  </dataValidations>
  <printOptions horizontalCentered="1"/>
  <pageMargins left="0.4330708661417323" right="0.2755905511811024" top="0.31496062992125984" bottom="0.1968503937007874" header="0.2755905511811024" footer="0.2362204724409449"/>
  <pageSetup fitToHeight="2" horizontalDpi="600" verticalDpi="600" orientation="portrait" paperSize="9" scale="62" r:id="rId1"/>
  <rowBreaks count="2" manualBreakCount="2">
    <brk id="51" max="9" man="1"/>
    <brk id="1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ENERG3</cp:lastModifiedBy>
  <cp:lastPrinted>2016-02-19T08:33:46Z</cp:lastPrinted>
  <dcterms:created xsi:type="dcterms:W3CDTF">2010-07-07T03:34:25Z</dcterms:created>
  <dcterms:modified xsi:type="dcterms:W3CDTF">2016-02-25T03:30:53Z</dcterms:modified>
  <cp:category/>
  <cp:version/>
  <cp:contentType/>
  <cp:contentStatus/>
</cp:coreProperties>
</file>